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userName="." reservationPassword="EB13"/>
  <workbookPr defaultThemeVersion="124226"/>
  <bookViews>
    <workbookView xWindow="600" yWindow="30" windowWidth="10335" windowHeight="6495" tabRatio="662"/>
  </bookViews>
  <sheets>
    <sheet name="FINAL" sheetId="2" r:id="rId1"/>
  </sheets>
  <definedNames>
    <definedName name="_xlnm.Print_Titles" localSheetId="0">FINAL!$1:$1</definedName>
  </definedNames>
  <calcPr calcId="125725"/>
</workbook>
</file>

<file path=xl/calcChain.xml><?xml version="1.0" encoding="utf-8"?>
<calcChain xmlns="http://schemas.openxmlformats.org/spreadsheetml/2006/main">
  <c r="L125" i="2"/>
  <c r="L124"/>
  <c r="L123"/>
  <c r="L122"/>
  <c r="L120"/>
  <c r="L119"/>
  <c r="L118"/>
  <c r="L117"/>
  <c r="L116"/>
  <c r="L115"/>
  <c r="L114"/>
  <c r="L113"/>
  <c r="L112"/>
  <c r="L110"/>
  <c r="L109"/>
  <c r="L108"/>
  <c r="L107"/>
  <c r="L106"/>
  <c r="L105"/>
  <c r="L104"/>
  <c r="L103"/>
  <c r="L102"/>
  <c r="L101"/>
  <c r="L100"/>
  <c r="L99"/>
  <c r="L98"/>
  <c r="L95"/>
  <c r="L94"/>
  <c r="L93"/>
  <c r="L92"/>
  <c r="L91"/>
  <c r="L90"/>
  <c r="L89"/>
  <c r="L88"/>
  <c r="L87"/>
  <c r="L86"/>
  <c r="L85"/>
  <c r="L82"/>
  <c r="L80"/>
  <c r="L81"/>
  <c r="L79"/>
  <c r="L78"/>
  <c r="L77"/>
  <c r="L76"/>
  <c r="L75"/>
  <c r="L74"/>
  <c r="L73"/>
  <c r="L72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7"/>
  <c r="L46"/>
  <c r="L45"/>
  <c r="L44"/>
  <c r="L43"/>
  <c r="L42"/>
  <c r="L41"/>
  <c r="L40"/>
  <c r="L39"/>
  <c r="L38"/>
  <c r="L37"/>
  <c r="L36"/>
  <c r="L35"/>
  <c r="L34"/>
  <c r="L32"/>
  <c r="L31"/>
  <c r="L29"/>
  <c r="L28"/>
  <c r="L27"/>
  <c r="L26"/>
  <c r="L25"/>
  <c r="L24"/>
  <c r="L23"/>
  <c r="L22"/>
  <c r="L21"/>
  <c r="L20"/>
  <c r="L19"/>
  <c r="L18"/>
  <c r="L17"/>
  <c r="L16"/>
  <c r="L14"/>
  <c r="L13"/>
  <c r="L12"/>
  <c r="L11"/>
  <c r="L10"/>
  <c r="L9"/>
  <c r="L8"/>
  <c r="L7"/>
  <c r="L6"/>
  <c r="L5"/>
  <c r="L4"/>
  <c r="L3"/>
  <c r="R114"/>
  <c r="O114"/>
  <c r="F114"/>
  <c r="S114" s="1"/>
  <c r="C114" s="1"/>
  <c r="R112"/>
  <c r="O112"/>
  <c r="F112"/>
  <c r="R98"/>
  <c r="O98"/>
  <c r="F98"/>
  <c r="S98" s="1"/>
  <c r="C98" s="1"/>
  <c r="R94"/>
  <c r="O94"/>
  <c r="F94"/>
  <c r="S94" s="1"/>
  <c r="C94" s="1"/>
  <c r="R84"/>
  <c r="O84"/>
  <c r="F84"/>
  <c r="S84"/>
  <c r="R71"/>
  <c r="O71"/>
  <c r="F71"/>
  <c r="S71"/>
  <c r="R66"/>
  <c r="O66"/>
  <c r="F66"/>
  <c r="S66"/>
  <c r="C66" s="1"/>
  <c r="R51"/>
  <c r="O51"/>
  <c r="F51"/>
  <c r="R49"/>
  <c r="O49"/>
  <c r="F49"/>
  <c r="S49" s="1"/>
  <c r="C49" s="1"/>
  <c r="R37"/>
  <c r="O37"/>
  <c r="F37"/>
  <c r="S37" s="1"/>
  <c r="C37" s="1"/>
  <c r="R33"/>
  <c r="O33"/>
  <c r="F33"/>
  <c r="S33"/>
  <c r="R28"/>
  <c r="O28"/>
  <c r="F28"/>
  <c r="S28"/>
  <c r="C28" s="1"/>
  <c r="R21"/>
  <c r="O21"/>
  <c r="F21"/>
  <c r="R2"/>
  <c r="O2"/>
  <c r="L2"/>
  <c r="F2"/>
  <c r="R120"/>
  <c r="O120"/>
  <c r="F120"/>
  <c r="S120" s="1"/>
  <c r="C120" s="1"/>
  <c r="R108"/>
  <c r="O108"/>
  <c r="F108"/>
  <c r="S108" s="1"/>
  <c r="C108" s="1"/>
  <c r="R106"/>
  <c r="O106"/>
  <c r="F106"/>
  <c r="S106"/>
  <c r="C106" s="1"/>
  <c r="R103"/>
  <c r="O103"/>
  <c r="F103"/>
  <c r="R101"/>
  <c r="O101"/>
  <c r="F101"/>
  <c r="S101" s="1"/>
  <c r="C101" s="1"/>
  <c r="R86"/>
  <c r="O86"/>
  <c r="F86"/>
  <c r="S86" s="1"/>
  <c r="C86" s="1"/>
  <c r="R78"/>
  <c r="O78"/>
  <c r="F78"/>
  <c r="S78"/>
  <c r="C78" s="1"/>
  <c r="R77"/>
  <c r="O77"/>
  <c r="F77"/>
  <c r="R75"/>
  <c r="O75"/>
  <c r="F75"/>
  <c r="S75" s="1"/>
  <c r="R58"/>
  <c r="O58"/>
  <c r="F58"/>
  <c r="S58" s="1"/>
  <c r="C58" s="1"/>
  <c r="R35"/>
  <c r="O35"/>
  <c r="F35"/>
  <c r="S35" s="1"/>
  <c r="C35" s="1"/>
  <c r="R27"/>
  <c r="O27"/>
  <c r="F27"/>
  <c r="S27"/>
  <c r="C27" s="1"/>
  <c r="R16"/>
  <c r="O16"/>
  <c r="F16"/>
  <c r="R8"/>
  <c r="O8"/>
  <c r="F8"/>
  <c r="S8" s="1"/>
  <c r="C8" s="1"/>
  <c r="R125"/>
  <c r="O125"/>
  <c r="F125"/>
  <c r="S125" s="1"/>
  <c r="R124"/>
  <c r="O124"/>
  <c r="F124"/>
  <c r="R107"/>
  <c r="O107"/>
  <c r="F107"/>
  <c r="S107" s="1"/>
  <c r="R102"/>
  <c r="O102"/>
  <c r="F102"/>
  <c r="R91"/>
  <c r="O91"/>
  <c r="F91"/>
  <c r="S91" s="1"/>
  <c r="R79"/>
  <c r="O79"/>
  <c r="F79"/>
  <c r="R72"/>
  <c r="O72"/>
  <c r="F72"/>
  <c r="S72" s="1"/>
  <c r="R68"/>
  <c r="O68"/>
  <c r="F68"/>
  <c r="R65"/>
  <c r="O65"/>
  <c r="F65"/>
  <c r="S65" s="1"/>
  <c r="R43"/>
  <c r="O43"/>
  <c r="F43"/>
  <c r="R38"/>
  <c r="O38"/>
  <c r="F38"/>
  <c r="S38" s="1"/>
  <c r="R36"/>
  <c r="O36"/>
  <c r="F36"/>
  <c r="R31"/>
  <c r="O31"/>
  <c r="F31"/>
  <c r="S31" s="1"/>
  <c r="C31" s="1"/>
  <c r="R23"/>
  <c r="O23"/>
  <c r="F23"/>
  <c r="S23" s="1"/>
  <c r="R12"/>
  <c r="O12"/>
  <c r="F12"/>
  <c r="R104"/>
  <c r="O104"/>
  <c r="F104"/>
  <c r="S104" s="1"/>
  <c r="R99"/>
  <c r="O99"/>
  <c r="F99"/>
  <c r="R53"/>
  <c r="O53"/>
  <c r="F53"/>
  <c r="S53" s="1"/>
  <c r="R48"/>
  <c r="O48"/>
  <c r="F48"/>
  <c r="S48" s="1"/>
  <c r="R47"/>
  <c r="O47"/>
  <c r="F47"/>
  <c r="S47" s="1"/>
  <c r="R45"/>
  <c r="O45"/>
  <c r="F45"/>
  <c r="S45" s="1"/>
  <c r="C45" s="1"/>
  <c r="R41"/>
  <c r="O41"/>
  <c r="F41"/>
  <c r="S41" s="1"/>
  <c r="C41" s="1"/>
  <c r="R34"/>
  <c r="O34"/>
  <c r="F34"/>
  <c r="S34"/>
  <c r="C34" s="1"/>
  <c r="R11"/>
  <c r="O11"/>
  <c r="F11"/>
  <c r="R7"/>
  <c r="O7"/>
  <c r="F7"/>
  <c r="S7" s="1"/>
  <c r="R123"/>
  <c r="O123"/>
  <c r="F123"/>
  <c r="S123" s="1"/>
  <c r="C123" s="1"/>
  <c r="R121"/>
  <c r="O121"/>
  <c r="S121"/>
  <c r="R116"/>
  <c r="O116"/>
  <c r="F116"/>
  <c r="S116"/>
  <c r="C116" s="1"/>
  <c r="R92"/>
  <c r="O92"/>
  <c r="F92"/>
  <c r="R61"/>
  <c r="O61"/>
  <c r="F61"/>
  <c r="S61" s="1"/>
  <c r="C61" s="1"/>
  <c r="R56"/>
  <c r="O56"/>
  <c r="F56"/>
  <c r="S56" s="1"/>
  <c r="C56" s="1"/>
  <c r="R44"/>
  <c r="O44"/>
  <c r="F44"/>
  <c r="S44"/>
  <c r="C44" s="1"/>
  <c r="R30"/>
  <c r="O30"/>
  <c r="S30" s="1"/>
  <c r="R29"/>
  <c r="O29"/>
  <c r="F29"/>
  <c r="S29" s="1"/>
  <c r="C29" s="1"/>
  <c r="R20"/>
  <c r="O20"/>
  <c r="F20"/>
  <c r="S20" s="1"/>
  <c r="C20" s="1"/>
  <c r="R19"/>
  <c r="O19"/>
  <c r="F19"/>
  <c r="S19"/>
  <c r="C19" s="1"/>
  <c r="R14"/>
  <c r="O14"/>
  <c r="F14"/>
  <c r="R117"/>
  <c r="O117"/>
  <c r="F117"/>
  <c r="S117" s="1"/>
  <c r="C117" s="1"/>
  <c r="R113"/>
  <c r="O113"/>
  <c r="F113"/>
  <c r="S113" s="1"/>
  <c r="C113" s="1"/>
  <c r="R105"/>
  <c r="O105"/>
  <c r="F105"/>
  <c r="S105"/>
  <c r="C105" s="1"/>
  <c r="R97"/>
  <c r="O97"/>
  <c r="S97" s="1"/>
  <c r="R90"/>
  <c r="O90"/>
  <c r="F90"/>
  <c r="S90" s="1"/>
  <c r="C90" s="1"/>
  <c r="R87"/>
  <c r="O87"/>
  <c r="F87"/>
  <c r="S87" s="1"/>
  <c r="C87" s="1"/>
  <c r="R73"/>
  <c r="O73"/>
  <c r="F73"/>
  <c r="S73"/>
  <c r="C73" s="1"/>
  <c r="R60"/>
  <c r="O60"/>
  <c r="F60"/>
  <c r="R57"/>
  <c r="O57"/>
  <c r="F57"/>
  <c r="S57" s="1"/>
  <c r="C57" s="1"/>
  <c r="R40"/>
  <c r="O40"/>
  <c r="F40"/>
  <c r="S40" s="1"/>
  <c r="C40" s="1"/>
  <c r="R17"/>
  <c r="O17"/>
  <c r="F17"/>
  <c r="S17"/>
  <c r="C17" s="1"/>
  <c r="R13"/>
  <c r="O13"/>
  <c r="F13"/>
  <c r="R10"/>
  <c r="O10"/>
  <c r="F10"/>
  <c r="S10" s="1"/>
  <c r="C10" s="1"/>
  <c r="R3"/>
  <c r="O3"/>
  <c r="F3"/>
  <c r="S3" s="1"/>
  <c r="C3" s="1"/>
  <c r="R111"/>
  <c r="O111"/>
  <c r="F111"/>
  <c r="S111"/>
  <c r="R96"/>
  <c r="O96"/>
  <c r="F96"/>
  <c r="S96"/>
  <c r="R85"/>
  <c r="O85"/>
  <c r="F85"/>
  <c r="S85"/>
  <c r="C85" s="1"/>
  <c r="R83"/>
  <c r="O83"/>
  <c r="F83"/>
  <c r="R82"/>
  <c r="O82"/>
  <c r="F82"/>
  <c r="S82" s="1"/>
  <c r="C82" s="1"/>
  <c r="R70"/>
  <c r="O70"/>
  <c r="F70"/>
  <c r="S70"/>
  <c r="R69"/>
  <c r="O69"/>
  <c r="F69"/>
  <c r="S69"/>
  <c r="C69" s="1"/>
  <c r="R42"/>
  <c r="O42"/>
  <c r="F42"/>
  <c r="R32"/>
  <c r="O32"/>
  <c r="F32"/>
  <c r="S32" s="1"/>
  <c r="C32" s="1"/>
  <c r="R26"/>
  <c r="O26"/>
  <c r="F26"/>
  <c r="R25"/>
  <c r="O25"/>
  <c r="F25"/>
  <c r="S25"/>
  <c r="C25" s="1"/>
  <c r="R22"/>
  <c r="O22"/>
  <c r="F22"/>
  <c r="R15"/>
  <c r="O15"/>
  <c r="F15"/>
  <c r="S15" s="1"/>
  <c r="R9"/>
  <c r="O9"/>
  <c r="F9"/>
  <c r="S9" s="1"/>
  <c r="C9" s="1"/>
  <c r="R5"/>
  <c r="O5"/>
  <c r="F5"/>
  <c r="S5" s="1"/>
  <c r="C5" s="1"/>
  <c r="O122"/>
  <c r="F122"/>
  <c r="S122" s="1"/>
  <c r="C122" s="1"/>
  <c r="O118"/>
  <c r="F118"/>
  <c r="S118" s="1"/>
  <c r="C118" s="1"/>
  <c r="R109"/>
  <c r="O109"/>
  <c r="F109"/>
  <c r="S109"/>
  <c r="C109" s="1"/>
  <c r="R100"/>
  <c r="O100"/>
  <c r="F100"/>
  <c r="R89"/>
  <c r="O89"/>
  <c r="F89"/>
  <c r="S89" s="1"/>
  <c r="C89" s="1"/>
  <c r="R88"/>
  <c r="O88"/>
  <c r="F88"/>
  <c r="S88" s="1"/>
  <c r="C88" s="1"/>
  <c r="R80"/>
  <c r="O80"/>
  <c r="F80"/>
  <c r="S80"/>
  <c r="C80" s="1"/>
  <c r="R76"/>
  <c r="O76"/>
  <c r="F76"/>
  <c r="R74"/>
  <c r="O74"/>
  <c r="F74"/>
  <c r="S74" s="1"/>
  <c r="C74" s="1"/>
  <c r="R64"/>
  <c r="O64"/>
  <c r="F64"/>
  <c r="S64" s="1"/>
  <c r="C64" s="1"/>
  <c r="R63"/>
  <c r="O63"/>
  <c r="S63" s="1"/>
  <c r="C63" s="1"/>
  <c r="F63"/>
  <c r="R59"/>
  <c r="O59"/>
  <c r="F59"/>
  <c r="S59" s="1"/>
  <c r="C59" s="1"/>
  <c r="R55"/>
  <c r="O55"/>
  <c r="F55"/>
  <c r="S55"/>
  <c r="R46"/>
  <c r="O46"/>
  <c r="F46"/>
  <c r="S46"/>
  <c r="C46" s="1"/>
  <c r="R6"/>
  <c r="O6"/>
  <c r="F6"/>
  <c r="R119"/>
  <c r="O119"/>
  <c r="F119"/>
  <c r="S119" s="1"/>
  <c r="C119" s="1"/>
  <c r="R115"/>
  <c r="O115"/>
  <c r="F115"/>
  <c r="S115" s="1"/>
  <c r="C115" s="1"/>
  <c r="R110"/>
  <c r="O110"/>
  <c r="F110"/>
  <c r="S110"/>
  <c r="C110" s="1"/>
  <c r="R95"/>
  <c r="O95"/>
  <c r="F95"/>
  <c r="R93"/>
  <c r="O93"/>
  <c r="F93"/>
  <c r="S93" s="1"/>
  <c r="R81"/>
  <c r="O81"/>
  <c r="F81"/>
  <c r="R67"/>
  <c r="O67"/>
  <c r="F67"/>
  <c r="S67" s="1"/>
  <c r="C67" s="1"/>
  <c r="R62"/>
  <c r="O62"/>
  <c r="F62"/>
  <c r="S62" s="1"/>
  <c r="R54"/>
  <c r="O54"/>
  <c r="F54"/>
  <c r="R52"/>
  <c r="O52"/>
  <c r="F52"/>
  <c r="S52" s="1"/>
  <c r="C52" s="1"/>
  <c r="R50"/>
  <c r="O50"/>
  <c r="F50"/>
  <c r="S50" s="1"/>
  <c r="C50" s="1"/>
  <c r="R39"/>
  <c r="O39"/>
  <c r="F39"/>
  <c r="S39"/>
  <c r="C39" s="1"/>
  <c r="R24"/>
  <c r="O24"/>
  <c r="F24"/>
  <c r="R18"/>
  <c r="O18"/>
  <c r="F18"/>
  <c r="R4"/>
  <c r="O4"/>
  <c r="F4"/>
  <c r="A3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S26" l="1"/>
  <c r="C26" s="1"/>
  <c r="S4"/>
  <c r="C4" s="1"/>
  <c r="S18"/>
  <c r="C18" s="1"/>
  <c r="S24"/>
  <c r="C24" s="1"/>
  <c r="S54"/>
  <c r="C54" s="1"/>
  <c r="S81"/>
  <c r="C81" s="1"/>
  <c r="S95"/>
  <c r="S6"/>
  <c r="C6" s="1"/>
  <c r="S76"/>
  <c r="C76" s="1"/>
  <c r="S100"/>
  <c r="C100" s="1"/>
  <c r="S22"/>
  <c r="C22" s="1"/>
  <c r="S42"/>
  <c r="C42" s="1"/>
  <c r="S83"/>
  <c r="S13"/>
  <c r="C13" s="1"/>
  <c r="S60"/>
  <c r="C60" s="1"/>
  <c r="S14"/>
  <c r="C14" s="1"/>
  <c r="S92"/>
  <c r="C92" s="1"/>
  <c r="S11"/>
  <c r="C11" s="1"/>
  <c r="S99"/>
  <c r="C99" s="1"/>
  <c r="S12"/>
  <c r="S36"/>
  <c r="C36" s="1"/>
  <c r="S43"/>
  <c r="S68"/>
  <c r="S79"/>
  <c r="S102"/>
  <c r="S124"/>
  <c r="S16"/>
  <c r="C16" s="1"/>
  <c r="S77"/>
  <c r="C77" s="1"/>
  <c r="S103"/>
  <c r="C103" s="1"/>
  <c r="S2"/>
  <c r="C2" s="1"/>
  <c r="S21"/>
  <c r="C21" s="1"/>
  <c r="S51"/>
  <c r="C51" s="1"/>
  <c r="S112"/>
  <c r="C112" s="1"/>
</calcChain>
</file>

<file path=xl/sharedStrings.xml><?xml version="1.0" encoding="utf-8"?>
<sst xmlns="http://schemas.openxmlformats.org/spreadsheetml/2006/main" count="181" uniqueCount="147">
  <si>
    <t>Nº</t>
  </si>
  <si>
    <t>APELLIDOS - NOMBRE</t>
  </si>
  <si>
    <t>N.F</t>
  </si>
  <si>
    <t>P1</t>
  </si>
  <si>
    <t>P2</t>
  </si>
  <si>
    <t>PP</t>
  </si>
  <si>
    <t>TE1</t>
  </si>
  <si>
    <t>TE2</t>
  </si>
  <si>
    <t>TE3</t>
  </si>
  <si>
    <t>TE4</t>
  </si>
  <si>
    <t>TE5</t>
  </si>
  <si>
    <t>PTE</t>
  </si>
  <si>
    <t>T1</t>
  </si>
  <si>
    <t>T2</t>
  </si>
  <si>
    <t>PTT</t>
  </si>
  <si>
    <t>I1</t>
  </si>
  <si>
    <t>I2</t>
  </si>
  <si>
    <t>PF</t>
  </si>
  <si>
    <t>TC</t>
  </si>
  <si>
    <t>PI</t>
  </si>
  <si>
    <t>Alves Muñoz Vincent Christopher</t>
  </si>
  <si>
    <t>Borguero Betanzo Mauricio Alejandro</t>
  </si>
  <si>
    <t xml:space="preserve">Castro Nuñez Jorge Andres </t>
  </si>
  <si>
    <t>Gajardo Lara Victor Hugo</t>
  </si>
  <si>
    <t>Hermosilla Troncoso Kim Alejandro</t>
  </si>
  <si>
    <t>Herrera Poblete Nelson Sebastian</t>
  </si>
  <si>
    <t>Hidalgo Sabag Juan Francisco Javier</t>
  </si>
  <si>
    <t>Maldonado Gonzalez Rene Jorge</t>
  </si>
  <si>
    <t>NCR</t>
  </si>
  <si>
    <t>Melo González Gerardo Ignacio</t>
  </si>
  <si>
    <t>Orellana Ulloa Juan Carlos</t>
  </si>
  <si>
    <t>Rain Barra Rigoberto Alejandro</t>
  </si>
  <si>
    <t>Remaggi Martinez Yohnny Fabian</t>
  </si>
  <si>
    <t>Soto Henrriquez Fernando Eugenio</t>
  </si>
  <si>
    <t>Valdes Caro Aquiles Damian</t>
  </si>
  <si>
    <t>Vergara Silva Natalia Alejandra</t>
  </si>
  <si>
    <t>Araneda Bravo Eduardo Alexis</t>
  </si>
  <si>
    <t>Gonzalez Valenzuela Roberto Andrés</t>
  </si>
  <si>
    <t>Ibañez Rivas Carlos Enrique</t>
  </si>
  <si>
    <t>Leal Campos Ivan Arnoldo</t>
  </si>
  <si>
    <t>Maldonado Jaramillo Carlos Andres</t>
  </si>
  <si>
    <t>Manquicura Mella Pablo Andres</t>
  </si>
  <si>
    <t>Neira Campos Yonatan Alexis</t>
  </si>
  <si>
    <t>Nuñez Navarrete Gabriel Humberto</t>
  </si>
  <si>
    <t>Pena Oliva Pablo Andres</t>
  </si>
  <si>
    <t>Perez Jimenez Victor Emanuel</t>
  </si>
  <si>
    <t>Rocha Solar Dario Alonso</t>
  </si>
  <si>
    <t>Silva Hermosilla Luis Felipe</t>
  </si>
  <si>
    <t>Vera González Sergio Lorenzo</t>
  </si>
  <si>
    <t>Villa Cuevas German Alexis</t>
  </si>
  <si>
    <t>Ancaluan Beltran Cristian Andres</t>
  </si>
  <si>
    <t>Arriagada Inosroza Jorge Andres</t>
  </si>
  <si>
    <t>Baeza Sanchez Sergio Alfredo</t>
  </si>
  <si>
    <t>Campos Quintana Pedro Alexis</t>
  </si>
  <si>
    <t>Cerón Hueche Héctor Julian</t>
  </si>
  <si>
    <t>Cifuentes Araneda Erick Eduardo</t>
  </si>
  <si>
    <t>Del Rio Alarcon Joannes Manuel</t>
  </si>
  <si>
    <t>Garcia Arriagada Rigoberto Enrique</t>
  </si>
  <si>
    <t>Morales Cuevas Esteban Ignacio</t>
  </si>
  <si>
    <t>Moya Romero Cintia Paola</t>
  </si>
  <si>
    <t>Ortiz Mora Edgardo Elier</t>
  </si>
  <si>
    <t>Oyarce Olavarria Mario Gonzalo</t>
  </si>
  <si>
    <t>Parra Ramirez Sergio Antonio</t>
  </si>
  <si>
    <t>Reyes Esparza Marcelo Alejandro</t>
  </si>
  <si>
    <t>Soto-Aguilar Aravena Nadia del Lujan</t>
  </si>
  <si>
    <t>Aguilera Contreras Yasna Catherine</t>
  </si>
  <si>
    <t>Ex.</t>
  </si>
  <si>
    <t>Arroyo Espinoza Alejandro Andres</t>
  </si>
  <si>
    <t>Baeza Cea Luzmira Nathalie</t>
  </si>
  <si>
    <t>Belmar Pino Francisco Javier</t>
  </si>
  <si>
    <t>Gallardo Toledo Hernan Joaquin</t>
  </si>
  <si>
    <t>Jara Ruiz Maria Paz</t>
  </si>
  <si>
    <t>Leiva Robles Catherine Nicole</t>
  </si>
  <si>
    <t>Muñoz Vasquez Luis Alberto</t>
  </si>
  <si>
    <t>Pastrana Concha Francisco Javier</t>
  </si>
  <si>
    <t>conv.</t>
  </si>
  <si>
    <t>Segura Vega Luis Alejandro</t>
  </si>
  <si>
    <t>Baeza Cerda Nicolas Ignacio</t>
  </si>
  <si>
    <t>Borquez Huentelican Francisco Javier</t>
  </si>
  <si>
    <t>Burgos Inostroza Juan Rodolfo</t>
  </si>
  <si>
    <t>De la Maza Quezada Gonzalo Javier</t>
  </si>
  <si>
    <t>De Orue Diaz Miguel Matias</t>
  </si>
  <si>
    <t>Gatica Vallejos Evelyn Elena</t>
  </si>
  <si>
    <t>Illanes Olave Milton Charlton</t>
  </si>
  <si>
    <t>Leupin Gutierrez Victor Miguel</t>
  </si>
  <si>
    <t>Quilodran Fonseca Juan Alberto</t>
  </si>
  <si>
    <t>Vasquez Vallejos Ivan Eduardo</t>
  </si>
  <si>
    <t>Vidal Maldonado Felipe Andrés</t>
  </si>
  <si>
    <t>Yañez Riquelme Daniel Andres</t>
  </si>
  <si>
    <t>Araneda Rivera Camilo Arturo</t>
  </si>
  <si>
    <t>Avello Bastidas Enna Romina Stephanie</t>
  </si>
  <si>
    <t>Dominguez Inostroza Roberto Alonso</t>
  </si>
  <si>
    <t>Garay Garin Nelson Javier</t>
  </si>
  <si>
    <t>Gonzalez Contreras Rodrigo Patricio</t>
  </si>
  <si>
    <t>Gonzalez Vasquez Nicolas Ali</t>
  </si>
  <si>
    <t>Gonzalez Vivanco Raul Alejandro</t>
  </si>
  <si>
    <t>Herrera Solar Natally Alexandra</t>
  </si>
  <si>
    <t>Rivadeneira Acuña Rodrigo Gabriel</t>
  </si>
  <si>
    <t>Sandoval Sandoval Javier Andres</t>
  </si>
  <si>
    <t>Baeza Arias Lee Brian</t>
  </si>
  <si>
    <t>Carrasco Carrasco Felipe Ignacio</t>
  </si>
  <si>
    <t>Del Campo Fontalba Daniel Esteban</t>
  </si>
  <si>
    <t>Espinoza Castro Juan Guillermo</t>
  </si>
  <si>
    <t>Fuentes Needham Sandra Nicole</t>
  </si>
  <si>
    <t>Garrido Muñoz Erick David</t>
  </si>
  <si>
    <t>Matamala Gonzalez Paulina del Carmen</t>
  </si>
  <si>
    <t>Molina Vasquez Roberto Octavio</t>
  </si>
  <si>
    <t>Muñoz Maldonado Mario Andres</t>
  </si>
  <si>
    <t>Opazo Morales José Luis Jesús</t>
  </si>
  <si>
    <t>Quijada Rubilar Jonatan Salomon</t>
  </si>
  <si>
    <t>Salazar Palma Victor Pablo</t>
  </si>
  <si>
    <t>Sepulveda Chamblas Rodrigo Andres</t>
  </si>
  <si>
    <t>Zapata Monsalve Jaime Eduardo</t>
  </si>
  <si>
    <t>Zuñiga Encatrio Carlos Alberto</t>
  </si>
  <si>
    <t>Arellano Bravo Francisco Javier</t>
  </si>
  <si>
    <t>Barra Reyes Ignacio Javier</t>
  </si>
  <si>
    <t>Cifuentes Bascourt Ricardo Alexis</t>
  </si>
  <si>
    <t>Erices Villagran José Osvaldo</t>
  </si>
  <si>
    <t>Jorquera Fuentes Marilyn Yaznina</t>
  </si>
  <si>
    <t>Nuñez Espinoza Pablo Andres</t>
  </si>
  <si>
    <t>Olivares Cerda Gustavo Andres</t>
  </si>
  <si>
    <t>Opazo Median Juan Humberto</t>
  </si>
  <si>
    <t>Parra Rodriguez Marioly Yenisser</t>
  </si>
  <si>
    <t>Saavedra Cifuentes Sebastian Andres</t>
  </si>
  <si>
    <t>Sanchez Keller Jose Luis</t>
  </si>
  <si>
    <t>Sepulveda Alvial Fernando Antonio</t>
  </si>
  <si>
    <t>Sepulveda Valdebenito Carlos Alberto</t>
  </si>
  <si>
    <t>Veyl Neumann Sebastian Nicolas</t>
  </si>
  <si>
    <t>Acuña Medina Felipe Raúl</t>
  </si>
  <si>
    <t>Burgos Ruiz Lautaro David</t>
  </si>
  <si>
    <t>Contreras Garces Carlos Alberto</t>
  </si>
  <si>
    <t>Delgado Fonseca Elvis Victor Hugo</t>
  </si>
  <si>
    <t>Flores Fernandez Natalia Andrea</t>
  </si>
  <si>
    <t>Henriquez Recabal Javier Alexis</t>
  </si>
  <si>
    <t>Hernandez Saldias Sara Isabel</t>
  </si>
  <si>
    <t>Matus Castillo Andrea Macarena</t>
  </si>
  <si>
    <t>Muena Barrueto Leonardo Antonio</t>
  </si>
  <si>
    <t>Parra Oróstica Marta Alejandra</t>
  </si>
  <si>
    <t>Ramirez Ortiz Pablo Felipe</t>
  </si>
  <si>
    <t>Riquelme Mendez Gedalia Ester</t>
  </si>
  <si>
    <t>Suazo Heitman Jennifer Maryorie</t>
  </si>
  <si>
    <t>Urrutia Constanzo Renato Felipe</t>
  </si>
  <si>
    <t>Pradenas Gonzalez Marcela Alejandra</t>
  </si>
  <si>
    <t>Rios Godoy Rodolfo Jan Fernando</t>
  </si>
  <si>
    <t>Vera Chavarria Carla Cecilia</t>
  </si>
  <si>
    <t>Torres Concha Carol Nicole</t>
  </si>
  <si>
    <t>Orellana Oporto Jorge Gabriel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</si>
</sst>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</font>
    <font>
      <sz val="10"/>
      <name val="Times New Roman"/>
      <family val="1"/>
    </font>
    <font>
      <sz val="10"/>
      <name val="Arial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0" borderId="19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left"/>
    </xf>
    <xf numFmtId="1" fontId="0" fillId="0" borderId="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1" fontId="6" fillId="0" borderId="15" xfId="0" applyNumberFormat="1" applyFont="1" applyBorder="1" applyAlignment="1">
      <alignment horizontal="center"/>
    </xf>
    <xf numFmtId="1" fontId="6" fillId="0" borderId="24" xfId="0" applyNumberFormat="1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" fontId="6" fillId="0" borderId="2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" fontId="6" fillId="0" borderId="13" xfId="0" applyNumberFormat="1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" xfId="0" applyFont="1" applyBorder="1"/>
    <xf numFmtId="1" fontId="6" fillId="0" borderId="26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" fontId="6" fillId="0" borderId="28" xfId="0" applyNumberFormat="1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1" fontId="6" fillId="0" borderId="23" xfId="0" applyNumberFormat="1" applyFont="1" applyBorder="1" applyAlignment="1">
      <alignment horizontal="center"/>
    </xf>
    <xf numFmtId="1" fontId="6" fillId="0" borderId="30" xfId="0" applyNumberFormat="1" applyFont="1" applyBorder="1" applyAlignment="1">
      <alignment horizontal="center"/>
    </xf>
    <xf numFmtId="1" fontId="6" fillId="0" borderId="25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1" xfId="0" applyFont="1" applyBorder="1"/>
    <xf numFmtId="0" fontId="6" fillId="0" borderId="16" xfId="0" applyFont="1" applyBorder="1"/>
    <xf numFmtId="1" fontId="6" fillId="0" borderId="16" xfId="0" applyNumberFormat="1" applyFont="1" applyBorder="1" applyAlignment="1">
      <alignment horizontal="center"/>
    </xf>
    <xf numFmtId="1" fontId="6" fillId="0" borderId="22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31" xfId="0" applyFont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2" fillId="0" borderId="19" xfId="0" applyFont="1" applyBorder="1"/>
    <xf numFmtId="1" fontId="3" fillId="0" borderId="18" xfId="0" applyNumberFormat="1" applyFont="1" applyBorder="1" applyAlignment="1">
      <alignment horizontal="center"/>
    </xf>
    <xf numFmtId="1" fontId="3" fillId="0" borderId="20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" fontId="0" fillId="0" borderId="32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34" xfId="0" applyNumberFormat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1" fontId="0" fillId="0" borderId="36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35"/>
  <sheetViews>
    <sheetView tabSelected="1" topLeftCell="A20" zoomScale="75" zoomScaleNormal="75" workbookViewId="0">
      <selection activeCell="V129" sqref="V129"/>
    </sheetView>
  </sheetViews>
  <sheetFormatPr baseColWidth="10" defaultRowHeight="12.75"/>
  <cols>
    <col min="1" max="1" width="3.7109375" customWidth="1"/>
    <col min="2" max="2" width="36.5703125" customWidth="1"/>
    <col min="3" max="3" width="5.7109375" customWidth="1"/>
    <col min="4" max="20" width="4.7109375" customWidth="1"/>
    <col min="21" max="21" width="5.7109375" customWidth="1"/>
  </cols>
  <sheetData>
    <row r="1" spans="1:20" ht="13.5" thickBot="1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7" t="s">
        <v>5</v>
      </c>
      <c r="G1" s="5" t="s">
        <v>6</v>
      </c>
      <c r="H1" s="8" t="s">
        <v>7</v>
      </c>
      <c r="I1" s="8" t="s">
        <v>8</v>
      </c>
      <c r="J1" s="8" t="s">
        <v>9</v>
      </c>
      <c r="K1" s="6" t="s">
        <v>10</v>
      </c>
      <c r="L1" s="7" t="s">
        <v>11</v>
      </c>
      <c r="M1" s="5" t="s">
        <v>12</v>
      </c>
      <c r="N1" s="6" t="s">
        <v>13</v>
      </c>
      <c r="O1" s="7" t="s">
        <v>14</v>
      </c>
      <c r="P1" s="5" t="s">
        <v>15</v>
      </c>
      <c r="Q1" s="6" t="s">
        <v>16</v>
      </c>
      <c r="R1" s="7" t="s">
        <v>19</v>
      </c>
      <c r="S1" s="9" t="s">
        <v>17</v>
      </c>
      <c r="T1" s="10" t="s">
        <v>18</v>
      </c>
    </row>
    <row r="2" spans="1:20">
      <c r="A2" s="11">
        <v>1</v>
      </c>
      <c r="B2" s="43" t="s">
        <v>128</v>
      </c>
      <c r="C2" s="44">
        <f>S2*0.6+T2*0.4</f>
        <v>48.237499999999997</v>
      </c>
      <c r="D2" s="45">
        <v>90</v>
      </c>
      <c r="E2" s="46">
        <v>30</v>
      </c>
      <c r="F2" s="47">
        <f t="shared" ref="F2:F29" si="0">(D2+E2)/2</f>
        <v>60</v>
      </c>
      <c r="G2" s="45">
        <v>60</v>
      </c>
      <c r="H2" s="46">
        <v>85</v>
      </c>
      <c r="I2" s="46">
        <v>80</v>
      </c>
      <c r="J2" s="48">
        <v>70</v>
      </c>
      <c r="K2" s="49"/>
      <c r="L2" s="47">
        <f>(G2+H2+I2+J2+K2)/4</f>
        <v>73.75</v>
      </c>
      <c r="M2" s="45">
        <v>40</v>
      </c>
      <c r="N2" s="49">
        <v>20</v>
      </c>
      <c r="O2" s="47">
        <f t="shared" ref="O2:O33" si="1">(M2+N2)/2</f>
        <v>30</v>
      </c>
      <c r="P2" s="45">
        <v>70</v>
      </c>
      <c r="Q2" s="50">
        <v>40</v>
      </c>
      <c r="R2" s="47">
        <f t="shared" ref="R2:R33" si="2">(P2+Q2)/2</f>
        <v>55</v>
      </c>
      <c r="S2" s="41">
        <f t="shared" ref="S2:S33" si="3">F2*0.6+L2*0.15+O2*0.15+R2*0.1</f>
        <v>57.0625</v>
      </c>
      <c r="T2" s="40">
        <v>35</v>
      </c>
    </row>
    <row r="3" spans="1:20">
      <c r="A3" s="13">
        <v>2</v>
      </c>
      <c r="B3" s="51" t="s">
        <v>65</v>
      </c>
      <c r="C3" s="44">
        <f>S3</f>
        <v>75.6875</v>
      </c>
      <c r="D3" s="45">
        <v>75</v>
      </c>
      <c r="E3" s="46">
        <v>75</v>
      </c>
      <c r="F3" s="47">
        <f t="shared" si="0"/>
        <v>75</v>
      </c>
      <c r="G3" s="45">
        <v>75</v>
      </c>
      <c r="H3" s="46">
        <v>80</v>
      </c>
      <c r="I3" s="46">
        <v>60</v>
      </c>
      <c r="J3" s="48">
        <v>100</v>
      </c>
      <c r="K3" s="49"/>
      <c r="L3" s="47">
        <f>AVERAGE(G3:K3)</f>
        <v>78.75</v>
      </c>
      <c r="M3" s="45">
        <v>60</v>
      </c>
      <c r="N3" s="49">
        <v>75</v>
      </c>
      <c r="O3" s="47">
        <f t="shared" si="1"/>
        <v>67.5</v>
      </c>
      <c r="P3" s="45">
        <v>80</v>
      </c>
      <c r="Q3" s="50">
        <v>95</v>
      </c>
      <c r="R3" s="47">
        <f t="shared" si="2"/>
        <v>87.5</v>
      </c>
      <c r="S3" s="41">
        <f t="shared" si="3"/>
        <v>75.6875</v>
      </c>
      <c r="T3" s="40" t="s">
        <v>66</v>
      </c>
    </row>
    <row r="4" spans="1:20">
      <c r="A4" s="14">
        <v>3</v>
      </c>
      <c r="B4" s="51" t="s">
        <v>20</v>
      </c>
      <c r="C4" s="44">
        <f>S4*0.6+T4*0.4</f>
        <v>70.224999999999994</v>
      </c>
      <c r="D4" s="45">
        <v>75</v>
      </c>
      <c r="E4" s="46">
        <v>65</v>
      </c>
      <c r="F4" s="47">
        <f t="shared" si="0"/>
        <v>70</v>
      </c>
      <c r="G4" s="45">
        <v>100</v>
      </c>
      <c r="H4" s="46">
        <v>60</v>
      </c>
      <c r="I4" s="46">
        <v>50</v>
      </c>
      <c r="J4" s="48"/>
      <c r="K4" s="49"/>
      <c r="L4" s="47">
        <f t="shared" ref="L4:L67" si="4">AVERAGE(G4:K4)</f>
        <v>70</v>
      </c>
      <c r="M4" s="45">
        <v>60</v>
      </c>
      <c r="N4" s="49">
        <v>65</v>
      </c>
      <c r="O4" s="47">
        <f t="shared" si="1"/>
        <v>62.5</v>
      </c>
      <c r="P4" s="45">
        <v>90</v>
      </c>
      <c r="Q4" s="50">
        <v>80</v>
      </c>
      <c r="R4" s="47">
        <f t="shared" si="2"/>
        <v>85</v>
      </c>
      <c r="S4" s="41">
        <f t="shared" si="3"/>
        <v>70.375</v>
      </c>
      <c r="T4" s="40">
        <v>70</v>
      </c>
    </row>
    <row r="5" spans="1:20">
      <c r="A5" s="13">
        <v>4</v>
      </c>
      <c r="B5" s="51" t="s">
        <v>50</v>
      </c>
      <c r="C5" s="44">
        <f>S5*0.6+T5*0.4</f>
        <v>52.747500000000002</v>
      </c>
      <c r="D5" s="45">
        <v>50</v>
      </c>
      <c r="E5" s="46">
        <v>50</v>
      </c>
      <c r="F5" s="47">
        <f t="shared" si="0"/>
        <v>50</v>
      </c>
      <c r="G5" s="45">
        <v>60</v>
      </c>
      <c r="H5" s="46">
        <v>65</v>
      </c>
      <c r="I5" s="46">
        <v>64</v>
      </c>
      <c r="J5" s="48">
        <v>62</v>
      </c>
      <c r="K5" s="49"/>
      <c r="L5" s="47">
        <f t="shared" si="4"/>
        <v>62.75</v>
      </c>
      <c r="M5" s="45">
        <v>60</v>
      </c>
      <c r="N5" s="49">
        <v>50</v>
      </c>
      <c r="O5" s="47">
        <f t="shared" si="1"/>
        <v>55</v>
      </c>
      <c r="P5" s="45">
        <v>85</v>
      </c>
      <c r="Q5" s="50">
        <v>80</v>
      </c>
      <c r="R5" s="47">
        <f t="shared" si="2"/>
        <v>82.5</v>
      </c>
      <c r="S5" s="41">
        <f t="shared" si="3"/>
        <v>55.912500000000001</v>
      </c>
      <c r="T5" s="40">
        <v>48</v>
      </c>
    </row>
    <row r="6" spans="1:20">
      <c r="A6" s="13">
        <v>5</v>
      </c>
      <c r="B6" s="51" t="s">
        <v>36</v>
      </c>
      <c r="C6" s="44">
        <f>S6*0.6+T6*0.4</f>
        <v>20.49</v>
      </c>
      <c r="D6" s="45">
        <v>52</v>
      </c>
      <c r="E6" s="46">
        <v>5</v>
      </c>
      <c r="F6" s="47">
        <f t="shared" si="0"/>
        <v>28.5</v>
      </c>
      <c r="G6" s="45"/>
      <c r="H6" s="46">
        <v>50</v>
      </c>
      <c r="I6" s="46">
        <v>1</v>
      </c>
      <c r="J6" s="48">
        <v>20</v>
      </c>
      <c r="K6" s="49"/>
      <c r="L6" s="47">
        <f t="shared" si="4"/>
        <v>23.666666666666668</v>
      </c>
      <c r="M6" s="45">
        <v>50</v>
      </c>
      <c r="N6" s="49">
        <v>20</v>
      </c>
      <c r="O6" s="47">
        <f t="shared" si="1"/>
        <v>35</v>
      </c>
      <c r="P6" s="45">
        <v>80</v>
      </c>
      <c r="Q6" s="50">
        <v>85</v>
      </c>
      <c r="R6" s="47">
        <f t="shared" si="2"/>
        <v>82.5</v>
      </c>
      <c r="S6" s="41">
        <f t="shared" si="3"/>
        <v>34.15</v>
      </c>
      <c r="T6" s="40"/>
    </row>
    <row r="7" spans="1:20">
      <c r="A7" s="13">
        <v>6</v>
      </c>
      <c r="B7" s="51" t="s">
        <v>89</v>
      </c>
      <c r="C7" s="44">
        <v>87</v>
      </c>
      <c r="D7" s="45">
        <v>100</v>
      </c>
      <c r="E7" s="46">
        <v>90</v>
      </c>
      <c r="F7" s="47">
        <f t="shared" si="0"/>
        <v>95</v>
      </c>
      <c r="G7" s="45">
        <v>50</v>
      </c>
      <c r="H7" s="46">
        <v>85</v>
      </c>
      <c r="I7" s="46">
        <v>100</v>
      </c>
      <c r="J7" s="48">
        <v>90</v>
      </c>
      <c r="K7" s="49"/>
      <c r="L7" s="47">
        <f t="shared" si="4"/>
        <v>81.25</v>
      </c>
      <c r="M7" s="45">
        <v>60</v>
      </c>
      <c r="N7" s="49">
        <v>60</v>
      </c>
      <c r="O7" s="47">
        <f t="shared" si="1"/>
        <v>60</v>
      </c>
      <c r="P7" s="45">
        <v>80</v>
      </c>
      <c r="Q7" s="50">
        <v>95</v>
      </c>
      <c r="R7" s="47">
        <f t="shared" si="2"/>
        <v>87.5</v>
      </c>
      <c r="S7" s="41">
        <f t="shared" si="3"/>
        <v>86.9375</v>
      </c>
      <c r="T7" s="40" t="s">
        <v>66</v>
      </c>
    </row>
    <row r="8" spans="1:20">
      <c r="A8" s="13">
        <v>7</v>
      </c>
      <c r="B8" s="51" t="s">
        <v>114</v>
      </c>
      <c r="C8" s="44">
        <f>S8*0.6+T8*0.4</f>
        <v>46.954999999999998</v>
      </c>
      <c r="D8" s="45">
        <v>10</v>
      </c>
      <c r="E8" s="46">
        <v>10</v>
      </c>
      <c r="F8" s="47">
        <f t="shared" si="0"/>
        <v>10</v>
      </c>
      <c r="G8" s="45">
        <v>45</v>
      </c>
      <c r="H8" s="46">
        <v>65</v>
      </c>
      <c r="I8" s="46">
        <v>100</v>
      </c>
      <c r="J8" s="48">
        <v>50</v>
      </c>
      <c r="K8" s="49">
        <v>50</v>
      </c>
      <c r="L8" s="47">
        <f t="shared" si="4"/>
        <v>62</v>
      </c>
      <c r="M8" s="45">
        <v>25</v>
      </c>
      <c r="N8" s="49">
        <v>10</v>
      </c>
      <c r="O8" s="47">
        <f t="shared" si="1"/>
        <v>17.5</v>
      </c>
      <c r="P8" s="45">
        <v>70</v>
      </c>
      <c r="Q8" s="50">
        <v>70</v>
      </c>
      <c r="R8" s="47">
        <f t="shared" si="2"/>
        <v>70</v>
      </c>
      <c r="S8" s="41">
        <f t="shared" si="3"/>
        <v>24.924999999999997</v>
      </c>
      <c r="T8" s="47">
        <v>80</v>
      </c>
    </row>
    <row r="9" spans="1:20">
      <c r="A9" s="13">
        <v>8</v>
      </c>
      <c r="B9" s="51" t="s">
        <v>51</v>
      </c>
      <c r="C9" s="44">
        <f>S9*0.6+T9*0.4</f>
        <v>62.564999999999998</v>
      </c>
      <c r="D9" s="45">
        <v>60</v>
      </c>
      <c r="E9" s="46">
        <v>60</v>
      </c>
      <c r="F9" s="47">
        <f t="shared" si="0"/>
        <v>60</v>
      </c>
      <c r="G9" s="45">
        <v>50</v>
      </c>
      <c r="H9" s="46">
        <v>84</v>
      </c>
      <c r="I9" s="46">
        <v>50</v>
      </c>
      <c r="J9" s="48">
        <v>70</v>
      </c>
      <c r="K9" s="49"/>
      <c r="L9" s="47">
        <f t="shared" si="4"/>
        <v>63.5</v>
      </c>
      <c r="M9" s="45">
        <v>60</v>
      </c>
      <c r="N9" s="49">
        <v>50</v>
      </c>
      <c r="O9" s="47">
        <f t="shared" si="1"/>
        <v>55</v>
      </c>
      <c r="P9" s="45">
        <v>90</v>
      </c>
      <c r="Q9" s="50">
        <v>80</v>
      </c>
      <c r="R9" s="47">
        <f t="shared" si="2"/>
        <v>85</v>
      </c>
      <c r="S9" s="41">
        <f t="shared" si="3"/>
        <v>62.274999999999999</v>
      </c>
      <c r="T9" s="40">
        <v>63</v>
      </c>
    </row>
    <row r="10" spans="1:20">
      <c r="A10" s="13">
        <v>9</v>
      </c>
      <c r="B10" s="51" t="s">
        <v>67</v>
      </c>
      <c r="C10" s="44">
        <f>S10*0.6+T10*0.4</f>
        <v>53.589999999999996</v>
      </c>
      <c r="D10" s="45">
        <v>65</v>
      </c>
      <c r="E10" s="46">
        <v>58</v>
      </c>
      <c r="F10" s="47">
        <f t="shared" si="0"/>
        <v>61.5</v>
      </c>
      <c r="G10" s="45">
        <v>30</v>
      </c>
      <c r="H10" s="46">
        <v>70</v>
      </c>
      <c r="I10" s="46">
        <v>100</v>
      </c>
      <c r="J10" s="48"/>
      <c r="K10" s="49"/>
      <c r="L10" s="47">
        <f t="shared" si="4"/>
        <v>66.666666666666671</v>
      </c>
      <c r="M10" s="45">
        <v>40</v>
      </c>
      <c r="N10" s="49">
        <v>50</v>
      </c>
      <c r="O10" s="47">
        <f t="shared" si="1"/>
        <v>45</v>
      </c>
      <c r="P10" s="45">
        <v>80</v>
      </c>
      <c r="Q10" s="50">
        <v>100</v>
      </c>
      <c r="R10" s="47">
        <f t="shared" si="2"/>
        <v>90</v>
      </c>
      <c r="S10" s="41">
        <f t="shared" si="3"/>
        <v>62.65</v>
      </c>
      <c r="T10" s="40">
        <v>40</v>
      </c>
    </row>
    <row r="11" spans="1:20">
      <c r="A11" s="13">
        <v>10</v>
      </c>
      <c r="B11" s="52" t="s">
        <v>90</v>
      </c>
      <c r="C11" s="44">
        <f>S11*0.6+T11*0.4</f>
        <v>64.224999999999994</v>
      </c>
      <c r="D11" s="45">
        <v>50</v>
      </c>
      <c r="E11" s="46">
        <v>75</v>
      </c>
      <c r="F11" s="47">
        <f t="shared" si="0"/>
        <v>62.5</v>
      </c>
      <c r="G11" s="45">
        <v>60</v>
      </c>
      <c r="H11" s="46">
        <v>60</v>
      </c>
      <c r="I11" s="46">
        <v>100</v>
      </c>
      <c r="J11" s="48">
        <v>90</v>
      </c>
      <c r="K11" s="49"/>
      <c r="L11" s="47">
        <f t="shared" si="4"/>
        <v>77.5</v>
      </c>
      <c r="M11" s="45">
        <v>50</v>
      </c>
      <c r="N11" s="49">
        <v>30</v>
      </c>
      <c r="O11" s="47">
        <f t="shared" si="1"/>
        <v>40</v>
      </c>
      <c r="P11" s="45">
        <v>85</v>
      </c>
      <c r="Q11" s="50">
        <v>100</v>
      </c>
      <c r="R11" s="47">
        <f t="shared" si="2"/>
        <v>92.5</v>
      </c>
      <c r="S11" s="41">
        <f t="shared" si="3"/>
        <v>64.375</v>
      </c>
      <c r="T11" s="40">
        <v>64</v>
      </c>
    </row>
    <row r="12" spans="1:20">
      <c r="A12" s="13">
        <v>11</v>
      </c>
      <c r="B12" s="51" t="s">
        <v>99</v>
      </c>
      <c r="C12" s="44">
        <v>96</v>
      </c>
      <c r="D12" s="45">
        <v>100</v>
      </c>
      <c r="E12" s="46">
        <v>100</v>
      </c>
      <c r="F12" s="47">
        <f t="shared" si="0"/>
        <v>100</v>
      </c>
      <c r="G12" s="45">
        <v>100</v>
      </c>
      <c r="H12" s="46">
        <v>100</v>
      </c>
      <c r="I12" s="46">
        <v>100</v>
      </c>
      <c r="J12" s="48">
        <v>100</v>
      </c>
      <c r="K12" s="49"/>
      <c r="L12" s="47">
        <f t="shared" si="4"/>
        <v>100</v>
      </c>
      <c r="M12" s="45">
        <v>85</v>
      </c>
      <c r="N12" s="49">
        <v>80</v>
      </c>
      <c r="O12" s="47">
        <f t="shared" si="1"/>
        <v>82.5</v>
      </c>
      <c r="P12" s="45">
        <v>90</v>
      </c>
      <c r="Q12" s="50">
        <v>82</v>
      </c>
      <c r="R12" s="47">
        <f t="shared" si="2"/>
        <v>86</v>
      </c>
      <c r="S12" s="41">
        <f t="shared" si="3"/>
        <v>95.974999999999994</v>
      </c>
      <c r="T12" s="40" t="s">
        <v>66</v>
      </c>
    </row>
    <row r="13" spans="1:20">
      <c r="A13" s="13">
        <v>12</v>
      </c>
      <c r="B13" s="51" t="s">
        <v>68</v>
      </c>
      <c r="C13" s="44">
        <f>S13*0.6+T13*0.4</f>
        <v>48.907499999999999</v>
      </c>
      <c r="D13" s="45">
        <v>75</v>
      </c>
      <c r="E13" s="46">
        <v>38</v>
      </c>
      <c r="F13" s="47">
        <f t="shared" si="0"/>
        <v>56.5</v>
      </c>
      <c r="G13" s="45">
        <v>75</v>
      </c>
      <c r="H13" s="46">
        <v>78</v>
      </c>
      <c r="I13" s="46">
        <v>100</v>
      </c>
      <c r="J13" s="48">
        <v>70</v>
      </c>
      <c r="K13" s="49"/>
      <c r="L13" s="47">
        <f t="shared" si="4"/>
        <v>80.75</v>
      </c>
      <c r="M13" s="45">
        <v>20</v>
      </c>
      <c r="N13" s="49">
        <v>100</v>
      </c>
      <c r="O13" s="47">
        <f t="shared" si="1"/>
        <v>60</v>
      </c>
      <c r="P13" s="45">
        <v>70</v>
      </c>
      <c r="Q13" s="50">
        <v>60</v>
      </c>
      <c r="R13" s="47">
        <f t="shared" si="2"/>
        <v>65</v>
      </c>
      <c r="S13" s="41">
        <f t="shared" si="3"/>
        <v>61.512499999999996</v>
      </c>
      <c r="T13" s="40">
        <v>30</v>
      </c>
    </row>
    <row r="14" spans="1:20">
      <c r="A14" s="13">
        <v>13</v>
      </c>
      <c r="B14" s="51" t="s">
        <v>77</v>
      </c>
      <c r="C14" s="44">
        <f>S14*0.6+T14*0.4</f>
        <v>70.965000000000003</v>
      </c>
      <c r="D14" s="45">
        <v>78</v>
      </c>
      <c r="E14" s="46">
        <v>70</v>
      </c>
      <c r="F14" s="47">
        <f t="shared" si="0"/>
        <v>74</v>
      </c>
      <c r="G14" s="45">
        <v>75</v>
      </c>
      <c r="H14" s="46">
        <v>75</v>
      </c>
      <c r="I14" s="46">
        <v>100</v>
      </c>
      <c r="J14" s="48">
        <v>70</v>
      </c>
      <c r="K14" s="49"/>
      <c r="L14" s="47">
        <f t="shared" si="4"/>
        <v>80</v>
      </c>
      <c r="M14" s="45">
        <v>35</v>
      </c>
      <c r="N14" s="49">
        <v>30</v>
      </c>
      <c r="O14" s="47">
        <f t="shared" si="1"/>
        <v>32.5</v>
      </c>
      <c r="P14" s="45">
        <v>95</v>
      </c>
      <c r="Q14" s="50">
        <v>85</v>
      </c>
      <c r="R14" s="47">
        <f t="shared" si="2"/>
        <v>90</v>
      </c>
      <c r="S14" s="41">
        <f t="shared" si="3"/>
        <v>70.275000000000006</v>
      </c>
      <c r="T14" s="40">
        <v>72</v>
      </c>
    </row>
    <row r="15" spans="1:20">
      <c r="A15" s="13">
        <v>14</v>
      </c>
      <c r="B15" s="51" t="s">
        <v>52</v>
      </c>
      <c r="C15" s="44" t="s">
        <v>28</v>
      </c>
      <c r="D15" s="45"/>
      <c r="E15" s="46"/>
      <c r="F15" s="47">
        <f t="shared" si="0"/>
        <v>0</v>
      </c>
      <c r="G15" s="45"/>
      <c r="H15" s="46"/>
      <c r="I15" s="46"/>
      <c r="J15" s="48"/>
      <c r="K15" s="49"/>
      <c r="L15" s="47">
        <v>0</v>
      </c>
      <c r="M15" s="45"/>
      <c r="N15" s="49"/>
      <c r="O15" s="47">
        <f t="shared" si="1"/>
        <v>0</v>
      </c>
      <c r="P15" s="45"/>
      <c r="Q15" s="50"/>
      <c r="R15" s="47">
        <f t="shared" si="2"/>
        <v>0</v>
      </c>
      <c r="S15" s="41">
        <f t="shared" si="3"/>
        <v>0</v>
      </c>
      <c r="T15" s="40"/>
    </row>
    <row r="16" spans="1:20">
      <c r="A16" s="13">
        <v>15</v>
      </c>
      <c r="B16" s="51" t="s">
        <v>115</v>
      </c>
      <c r="C16" s="44">
        <f t="shared" ref="C16:C22" si="5">S16*0.6+T16*0.4</f>
        <v>74.849999999999994</v>
      </c>
      <c r="D16" s="45">
        <v>85</v>
      </c>
      <c r="E16" s="46">
        <v>90</v>
      </c>
      <c r="F16" s="47">
        <f t="shared" si="0"/>
        <v>87.5</v>
      </c>
      <c r="G16" s="45">
        <v>65</v>
      </c>
      <c r="H16" s="46">
        <v>40</v>
      </c>
      <c r="I16" s="46">
        <v>10</v>
      </c>
      <c r="J16" s="48">
        <v>50</v>
      </c>
      <c r="K16" s="49">
        <v>35</v>
      </c>
      <c r="L16" s="47">
        <f t="shared" si="4"/>
        <v>40</v>
      </c>
      <c r="M16" s="45">
        <v>60</v>
      </c>
      <c r="N16" s="49">
        <v>40</v>
      </c>
      <c r="O16" s="47">
        <f t="shared" si="1"/>
        <v>50</v>
      </c>
      <c r="P16" s="45">
        <v>70</v>
      </c>
      <c r="Q16" s="50">
        <v>65</v>
      </c>
      <c r="R16" s="47">
        <f t="shared" si="2"/>
        <v>67.5</v>
      </c>
      <c r="S16" s="42">
        <f t="shared" si="3"/>
        <v>72.75</v>
      </c>
      <c r="T16" s="40">
        <v>78</v>
      </c>
    </row>
    <row r="17" spans="1:20">
      <c r="A17" s="13">
        <v>16</v>
      </c>
      <c r="B17" s="53" t="s">
        <v>69</v>
      </c>
      <c r="C17" s="44">
        <f t="shared" si="5"/>
        <v>71.734999999999999</v>
      </c>
      <c r="D17" s="45">
        <v>58</v>
      </c>
      <c r="E17" s="46">
        <v>65</v>
      </c>
      <c r="F17" s="47">
        <f t="shared" si="0"/>
        <v>61.5</v>
      </c>
      <c r="G17" s="45">
        <v>30</v>
      </c>
      <c r="H17" s="46">
        <v>62</v>
      </c>
      <c r="I17" s="46">
        <v>60</v>
      </c>
      <c r="J17" s="48">
        <v>70</v>
      </c>
      <c r="K17" s="49"/>
      <c r="L17" s="47">
        <f t="shared" si="4"/>
        <v>55.5</v>
      </c>
      <c r="M17" s="45">
        <v>50</v>
      </c>
      <c r="N17" s="49">
        <v>30</v>
      </c>
      <c r="O17" s="47">
        <f t="shared" si="1"/>
        <v>40</v>
      </c>
      <c r="P17" s="45">
        <v>90</v>
      </c>
      <c r="Q17" s="50">
        <v>90</v>
      </c>
      <c r="R17" s="47">
        <f t="shared" si="2"/>
        <v>90</v>
      </c>
      <c r="S17" s="41">
        <f t="shared" si="3"/>
        <v>60.224999999999994</v>
      </c>
      <c r="T17" s="40">
        <v>89</v>
      </c>
    </row>
    <row r="18" spans="1:20">
      <c r="A18" s="14">
        <v>17</v>
      </c>
      <c r="B18" s="51" t="s">
        <v>21</v>
      </c>
      <c r="C18" s="44">
        <f t="shared" si="5"/>
        <v>66.89</v>
      </c>
      <c r="D18" s="45">
        <v>78</v>
      </c>
      <c r="E18" s="46">
        <v>75</v>
      </c>
      <c r="F18" s="47">
        <f t="shared" si="0"/>
        <v>76.5</v>
      </c>
      <c r="G18" s="45">
        <v>60</v>
      </c>
      <c r="H18" s="46">
        <v>30</v>
      </c>
      <c r="I18" s="46">
        <v>60</v>
      </c>
      <c r="J18" s="48"/>
      <c r="K18" s="49"/>
      <c r="L18" s="47">
        <f t="shared" si="4"/>
        <v>50</v>
      </c>
      <c r="M18" s="45">
        <v>40</v>
      </c>
      <c r="N18" s="49">
        <v>60</v>
      </c>
      <c r="O18" s="47">
        <f t="shared" si="1"/>
        <v>50</v>
      </c>
      <c r="P18" s="45">
        <v>85</v>
      </c>
      <c r="Q18" s="50">
        <v>60</v>
      </c>
      <c r="R18" s="47">
        <f t="shared" si="2"/>
        <v>72.5</v>
      </c>
      <c r="S18" s="41">
        <f t="shared" si="3"/>
        <v>68.150000000000006</v>
      </c>
      <c r="T18" s="40">
        <v>65</v>
      </c>
    </row>
    <row r="19" spans="1:20">
      <c r="A19" s="13">
        <v>18</v>
      </c>
      <c r="B19" s="51" t="s">
        <v>78</v>
      </c>
      <c r="C19" s="44">
        <f t="shared" si="5"/>
        <v>47.137499999999996</v>
      </c>
      <c r="D19" s="45">
        <v>69</v>
      </c>
      <c r="E19" s="46">
        <v>40</v>
      </c>
      <c r="F19" s="47">
        <f t="shared" si="0"/>
        <v>54.5</v>
      </c>
      <c r="G19" s="45">
        <v>100</v>
      </c>
      <c r="H19" s="46">
        <v>73</v>
      </c>
      <c r="I19" s="46">
        <v>60</v>
      </c>
      <c r="J19" s="48">
        <v>50</v>
      </c>
      <c r="K19" s="49"/>
      <c r="L19" s="47">
        <f t="shared" si="4"/>
        <v>70.75</v>
      </c>
      <c r="M19" s="45">
        <v>60</v>
      </c>
      <c r="N19" s="49">
        <v>30</v>
      </c>
      <c r="O19" s="47">
        <f t="shared" si="1"/>
        <v>45</v>
      </c>
      <c r="P19" s="45">
        <v>90</v>
      </c>
      <c r="Q19" s="50">
        <v>80</v>
      </c>
      <c r="R19" s="47">
        <f t="shared" si="2"/>
        <v>85</v>
      </c>
      <c r="S19" s="41">
        <f t="shared" si="3"/>
        <v>58.562499999999993</v>
      </c>
      <c r="T19" s="40">
        <v>30</v>
      </c>
    </row>
    <row r="20" spans="1:20">
      <c r="A20" s="14">
        <v>19</v>
      </c>
      <c r="B20" s="51" t="s">
        <v>79</v>
      </c>
      <c r="C20" s="44">
        <f t="shared" si="5"/>
        <v>63.567499999999995</v>
      </c>
      <c r="D20" s="45">
        <v>35</v>
      </c>
      <c r="E20" s="46">
        <v>100</v>
      </c>
      <c r="F20" s="47">
        <f t="shared" si="0"/>
        <v>67.5</v>
      </c>
      <c r="G20" s="45">
        <v>70</v>
      </c>
      <c r="H20" s="46">
        <v>53</v>
      </c>
      <c r="I20" s="46">
        <v>60</v>
      </c>
      <c r="J20" s="48">
        <v>70</v>
      </c>
      <c r="K20" s="49"/>
      <c r="L20" s="47">
        <f t="shared" si="4"/>
        <v>63.25</v>
      </c>
      <c r="M20" s="45">
        <v>25</v>
      </c>
      <c r="N20" s="49">
        <v>30</v>
      </c>
      <c r="O20" s="47">
        <f t="shared" si="1"/>
        <v>27.5</v>
      </c>
      <c r="P20" s="45">
        <v>90</v>
      </c>
      <c r="Q20" s="50">
        <v>80</v>
      </c>
      <c r="R20" s="47">
        <f t="shared" si="2"/>
        <v>85</v>
      </c>
      <c r="S20" s="41">
        <f t="shared" si="3"/>
        <v>62.612499999999997</v>
      </c>
      <c r="T20" s="40">
        <v>65</v>
      </c>
    </row>
    <row r="21" spans="1:20">
      <c r="A21" s="13">
        <v>20</v>
      </c>
      <c r="B21" s="51" t="s">
        <v>129</v>
      </c>
      <c r="C21" s="44">
        <f t="shared" si="5"/>
        <v>53.112499999999997</v>
      </c>
      <c r="D21" s="45">
        <v>55</v>
      </c>
      <c r="E21" s="46">
        <v>30</v>
      </c>
      <c r="F21" s="47">
        <f t="shared" si="0"/>
        <v>42.5</v>
      </c>
      <c r="G21" s="45">
        <v>90</v>
      </c>
      <c r="H21" s="46">
        <v>60</v>
      </c>
      <c r="I21" s="46">
        <v>75</v>
      </c>
      <c r="J21" s="48">
        <v>100</v>
      </c>
      <c r="K21" s="49"/>
      <c r="L21" s="47">
        <f t="shared" si="4"/>
        <v>81.25</v>
      </c>
      <c r="M21" s="45">
        <v>60</v>
      </c>
      <c r="N21" s="49">
        <v>80</v>
      </c>
      <c r="O21" s="47">
        <f t="shared" si="1"/>
        <v>70</v>
      </c>
      <c r="P21" s="45">
        <v>75</v>
      </c>
      <c r="Q21" s="50">
        <v>65</v>
      </c>
      <c r="R21" s="47">
        <f t="shared" si="2"/>
        <v>70</v>
      </c>
      <c r="S21" s="41">
        <f t="shared" si="3"/>
        <v>55.1875</v>
      </c>
      <c r="T21" s="40">
        <v>50</v>
      </c>
    </row>
    <row r="22" spans="1:20">
      <c r="A22" s="14">
        <v>21</v>
      </c>
      <c r="B22" s="51" t="s">
        <v>53</v>
      </c>
      <c r="C22" s="44">
        <f t="shared" si="5"/>
        <v>59.504999999999995</v>
      </c>
      <c r="D22" s="45">
        <v>45</v>
      </c>
      <c r="E22" s="46">
        <v>60</v>
      </c>
      <c r="F22" s="47">
        <f t="shared" si="0"/>
        <v>52.5</v>
      </c>
      <c r="G22" s="45">
        <v>30</v>
      </c>
      <c r="H22" s="46">
        <v>68</v>
      </c>
      <c r="I22" s="46">
        <v>40</v>
      </c>
      <c r="J22" s="48">
        <v>100</v>
      </c>
      <c r="K22" s="49"/>
      <c r="L22" s="47">
        <f t="shared" si="4"/>
        <v>59.5</v>
      </c>
      <c r="M22" s="45">
        <v>40</v>
      </c>
      <c r="N22" s="49">
        <v>40</v>
      </c>
      <c r="O22" s="47">
        <f t="shared" si="1"/>
        <v>40</v>
      </c>
      <c r="P22" s="45">
        <v>80</v>
      </c>
      <c r="Q22" s="50">
        <v>95</v>
      </c>
      <c r="R22" s="47">
        <f t="shared" si="2"/>
        <v>87.5</v>
      </c>
      <c r="S22" s="41">
        <f t="shared" si="3"/>
        <v>55.174999999999997</v>
      </c>
      <c r="T22" s="40">
        <v>66</v>
      </c>
    </row>
    <row r="23" spans="1:20">
      <c r="A23" s="13">
        <v>22</v>
      </c>
      <c r="B23" s="51" t="s">
        <v>100</v>
      </c>
      <c r="C23" s="44">
        <v>90</v>
      </c>
      <c r="D23" s="45">
        <v>80</v>
      </c>
      <c r="E23" s="46">
        <v>100</v>
      </c>
      <c r="F23" s="47">
        <f t="shared" si="0"/>
        <v>90</v>
      </c>
      <c r="G23" s="45">
        <v>90</v>
      </c>
      <c r="H23" s="46">
        <v>90</v>
      </c>
      <c r="I23" s="46">
        <v>100</v>
      </c>
      <c r="J23" s="48">
        <v>80</v>
      </c>
      <c r="K23" s="49"/>
      <c r="L23" s="47">
        <f t="shared" si="4"/>
        <v>90</v>
      </c>
      <c r="M23" s="45">
        <v>90</v>
      </c>
      <c r="N23" s="49">
        <v>80</v>
      </c>
      <c r="O23" s="47">
        <f t="shared" si="1"/>
        <v>85</v>
      </c>
      <c r="P23" s="45">
        <v>90</v>
      </c>
      <c r="Q23" s="50">
        <v>95</v>
      </c>
      <c r="R23" s="47">
        <f t="shared" si="2"/>
        <v>92.5</v>
      </c>
      <c r="S23" s="41">
        <f t="shared" si="3"/>
        <v>89.5</v>
      </c>
      <c r="T23" s="40" t="s">
        <v>66</v>
      </c>
    </row>
    <row r="24" spans="1:20">
      <c r="A24" s="13">
        <v>23</v>
      </c>
      <c r="B24" s="51" t="s">
        <v>22</v>
      </c>
      <c r="C24" s="44">
        <f t="shared" ref="C24:C29" si="6">S24*0.6+T24*0.4</f>
        <v>59.49499999999999</v>
      </c>
      <c r="D24" s="45">
        <v>55</v>
      </c>
      <c r="E24" s="46">
        <v>74</v>
      </c>
      <c r="F24" s="47">
        <f t="shared" si="0"/>
        <v>64.5</v>
      </c>
      <c r="G24" s="45">
        <v>100</v>
      </c>
      <c r="H24" s="46">
        <v>70</v>
      </c>
      <c r="I24" s="46">
        <v>50</v>
      </c>
      <c r="J24" s="48"/>
      <c r="K24" s="49"/>
      <c r="L24" s="47">
        <f t="shared" si="4"/>
        <v>73.333333333333329</v>
      </c>
      <c r="M24" s="45">
        <v>40</v>
      </c>
      <c r="N24" s="49">
        <v>75</v>
      </c>
      <c r="O24" s="47">
        <f t="shared" si="1"/>
        <v>57.5</v>
      </c>
      <c r="P24" s="45">
        <v>80</v>
      </c>
      <c r="Q24" s="50">
        <v>70</v>
      </c>
      <c r="R24" s="47">
        <f t="shared" si="2"/>
        <v>75</v>
      </c>
      <c r="S24" s="41">
        <f t="shared" si="3"/>
        <v>65.824999999999989</v>
      </c>
      <c r="T24" s="40">
        <v>50</v>
      </c>
    </row>
    <row r="25" spans="1:20">
      <c r="A25" s="14">
        <v>24</v>
      </c>
      <c r="B25" s="54" t="s">
        <v>54</v>
      </c>
      <c r="C25" s="44">
        <f t="shared" si="6"/>
        <v>41.224999999999994</v>
      </c>
      <c r="D25" s="45">
        <v>10</v>
      </c>
      <c r="E25" s="46">
        <v>30</v>
      </c>
      <c r="F25" s="47">
        <f t="shared" si="0"/>
        <v>20</v>
      </c>
      <c r="G25" s="45">
        <v>60</v>
      </c>
      <c r="H25" s="46">
        <v>40</v>
      </c>
      <c r="I25" s="46">
        <v>40</v>
      </c>
      <c r="J25" s="48">
        <v>60</v>
      </c>
      <c r="K25" s="49"/>
      <c r="L25" s="47">
        <f t="shared" si="4"/>
        <v>50</v>
      </c>
      <c r="M25" s="45">
        <v>40</v>
      </c>
      <c r="N25" s="49">
        <v>65</v>
      </c>
      <c r="O25" s="47">
        <f t="shared" si="1"/>
        <v>52.5</v>
      </c>
      <c r="P25" s="45">
        <v>80</v>
      </c>
      <c r="Q25" s="50">
        <v>80</v>
      </c>
      <c r="R25" s="47">
        <f t="shared" si="2"/>
        <v>80</v>
      </c>
      <c r="S25" s="41">
        <f t="shared" si="3"/>
        <v>35.375</v>
      </c>
      <c r="T25" s="40">
        <v>50</v>
      </c>
    </row>
    <row r="26" spans="1:20">
      <c r="A26" s="13">
        <v>25</v>
      </c>
      <c r="B26" s="51" t="s">
        <v>55</v>
      </c>
      <c r="C26" s="44">
        <f t="shared" si="6"/>
        <v>68.6875</v>
      </c>
      <c r="D26" s="45">
        <v>65</v>
      </c>
      <c r="E26" s="46">
        <v>70</v>
      </c>
      <c r="F26" s="47">
        <f t="shared" si="0"/>
        <v>67.5</v>
      </c>
      <c r="G26" s="45">
        <v>60</v>
      </c>
      <c r="H26" s="46">
        <v>75</v>
      </c>
      <c r="I26" s="46">
        <v>50</v>
      </c>
      <c r="J26" s="48">
        <v>100</v>
      </c>
      <c r="K26" s="49"/>
      <c r="L26" s="47">
        <f t="shared" si="4"/>
        <v>71.25</v>
      </c>
      <c r="M26" s="45">
        <v>55</v>
      </c>
      <c r="N26" s="49">
        <v>50</v>
      </c>
      <c r="O26" s="47">
        <f t="shared" si="1"/>
        <v>52.5</v>
      </c>
      <c r="P26" s="45">
        <v>95</v>
      </c>
      <c r="Q26" s="50">
        <v>80</v>
      </c>
      <c r="R26" s="47">
        <f t="shared" si="2"/>
        <v>87.5</v>
      </c>
      <c r="S26" s="41">
        <f t="shared" si="3"/>
        <v>67.8125</v>
      </c>
      <c r="T26" s="40">
        <v>70</v>
      </c>
    </row>
    <row r="27" spans="1:20">
      <c r="A27" s="14">
        <v>26</v>
      </c>
      <c r="B27" s="51" t="s">
        <v>116</v>
      </c>
      <c r="C27" s="44">
        <f t="shared" si="6"/>
        <v>28.835000000000001</v>
      </c>
      <c r="D27" s="45">
        <v>40</v>
      </c>
      <c r="E27" s="46">
        <v>10</v>
      </c>
      <c r="F27" s="47">
        <f t="shared" si="0"/>
        <v>25</v>
      </c>
      <c r="G27" s="45">
        <v>70</v>
      </c>
      <c r="H27" s="46">
        <v>10</v>
      </c>
      <c r="I27" s="46">
        <v>10</v>
      </c>
      <c r="J27" s="48">
        <v>70</v>
      </c>
      <c r="K27" s="49">
        <v>10</v>
      </c>
      <c r="L27" s="47">
        <f t="shared" si="4"/>
        <v>34</v>
      </c>
      <c r="M27" s="45">
        <v>15</v>
      </c>
      <c r="N27" s="49">
        <v>10</v>
      </c>
      <c r="O27" s="47">
        <f t="shared" si="1"/>
        <v>12.5</v>
      </c>
      <c r="P27" s="45">
        <v>70</v>
      </c>
      <c r="Q27" s="50">
        <v>65</v>
      </c>
      <c r="R27" s="47">
        <f t="shared" si="2"/>
        <v>67.5</v>
      </c>
      <c r="S27" s="41">
        <f t="shared" si="3"/>
        <v>28.725000000000001</v>
      </c>
      <c r="T27" s="40">
        <v>29</v>
      </c>
    </row>
    <row r="28" spans="1:20">
      <c r="A28" s="13">
        <v>27</v>
      </c>
      <c r="B28" s="52" t="s">
        <v>130</v>
      </c>
      <c r="C28" s="44">
        <f t="shared" si="6"/>
        <v>61.25</v>
      </c>
      <c r="D28" s="45">
        <v>65</v>
      </c>
      <c r="E28" s="46">
        <v>40</v>
      </c>
      <c r="F28" s="47">
        <f t="shared" si="0"/>
        <v>52.5</v>
      </c>
      <c r="G28" s="45">
        <v>80</v>
      </c>
      <c r="H28" s="46">
        <v>70</v>
      </c>
      <c r="I28" s="46">
        <v>100</v>
      </c>
      <c r="J28" s="48">
        <v>40</v>
      </c>
      <c r="K28" s="49"/>
      <c r="L28" s="47">
        <f t="shared" si="4"/>
        <v>72.5</v>
      </c>
      <c r="M28" s="45">
        <v>60</v>
      </c>
      <c r="N28" s="49">
        <v>65</v>
      </c>
      <c r="O28" s="47">
        <f t="shared" si="1"/>
        <v>62.5</v>
      </c>
      <c r="P28" s="45">
        <v>75</v>
      </c>
      <c r="Q28" s="50">
        <v>65</v>
      </c>
      <c r="R28" s="47">
        <f t="shared" si="2"/>
        <v>70</v>
      </c>
      <c r="S28" s="41">
        <f t="shared" si="3"/>
        <v>58.75</v>
      </c>
      <c r="T28" s="40">
        <v>65</v>
      </c>
    </row>
    <row r="29" spans="1:20">
      <c r="A29" s="14">
        <v>28</v>
      </c>
      <c r="B29" s="51" t="s">
        <v>80</v>
      </c>
      <c r="C29" s="44">
        <f t="shared" si="6"/>
        <v>69.787499999999994</v>
      </c>
      <c r="D29" s="45">
        <v>70</v>
      </c>
      <c r="E29" s="46">
        <v>80</v>
      </c>
      <c r="F29" s="47">
        <f t="shared" si="0"/>
        <v>75</v>
      </c>
      <c r="G29" s="45">
        <v>30</v>
      </c>
      <c r="H29" s="46">
        <v>65</v>
      </c>
      <c r="I29" s="46">
        <v>100</v>
      </c>
      <c r="J29" s="48">
        <v>30</v>
      </c>
      <c r="K29" s="49"/>
      <c r="L29" s="47">
        <f t="shared" si="4"/>
        <v>56.25</v>
      </c>
      <c r="M29" s="45">
        <v>25</v>
      </c>
      <c r="N29" s="49">
        <v>50</v>
      </c>
      <c r="O29" s="47">
        <f t="shared" si="1"/>
        <v>37.5</v>
      </c>
      <c r="P29" s="45">
        <v>90</v>
      </c>
      <c r="Q29" s="50">
        <v>95</v>
      </c>
      <c r="R29" s="47">
        <f t="shared" si="2"/>
        <v>92.5</v>
      </c>
      <c r="S29" s="41">
        <f t="shared" si="3"/>
        <v>68.3125</v>
      </c>
      <c r="T29" s="40">
        <v>72</v>
      </c>
    </row>
    <row r="30" spans="1:20">
      <c r="A30" s="14">
        <v>29</v>
      </c>
      <c r="B30" s="54" t="s">
        <v>81</v>
      </c>
      <c r="C30" s="44">
        <v>74</v>
      </c>
      <c r="D30" s="45" t="s">
        <v>75</v>
      </c>
      <c r="E30" s="46"/>
      <c r="F30" s="47">
        <v>0</v>
      </c>
      <c r="G30" s="45"/>
      <c r="H30" s="46"/>
      <c r="I30" s="46"/>
      <c r="J30" s="48"/>
      <c r="K30" s="49"/>
      <c r="L30" s="47">
        <v>0</v>
      </c>
      <c r="M30" s="45"/>
      <c r="N30" s="49"/>
      <c r="O30" s="47">
        <f t="shared" si="1"/>
        <v>0</v>
      </c>
      <c r="P30" s="45"/>
      <c r="Q30" s="50"/>
      <c r="R30" s="47">
        <f t="shared" si="2"/>
        <v>0</v>
      </c>
      <c r="S30" s="41">
        <f t="shared" si="3"/>
        <v>0</v>
      </c>
      <c r="T30" s="40"/>
    </row>
    <row r="31" spans="1:20">
      <c r="A31" s="13">
        <f>A30+1</f>
        <v>30</v>
      </c>
      <c r="B31" s="51" t="s">
        <v>101</v>
      </c>
      <c r="C31" s="44">
        <f>S31*0.6+T31*0.4</f>
        <v>79.807500000000005</v>
      </c>
      <c r="D31" s="45">
        <v>52</v>
      </c>
      <c r="E31" s="46">
        <v>85</v>
      </c>
      <c r="F31" s="47">
        <f t="shared" ref="F31:F62" si="7">(D31+E31)/2</f>
        <v>68.5</v>
      </c>
      <c r="G31" s="45">
        <v>90</v>
      </c>
      <c r="H31" s="46">
        <v>77</v>
      </c>
      <c r="I31" s="46">
        <v>50</v>
      </c>
      <c r="J31" s="48">
        <v>90</v>
      </c>
      <c r="K31" s="49"/>
      <c r="L31" s="47">
        <f t="shared" si="4"/>
        <v>76.75</v>
      </c>
      <c r="M31" s="45">
        <v>90</v>
      </c>
      <c r="N31" s="49">
        <v>72</v>
      </c>
      <c r="O31" s="47">
        <f t="shared" si="1"/>
        <v>81</v>
      </c>
      <c r="P31" s="45">
        <v>87</v>
      </c>
      <c r="Q31" s="50">
        <v>78</v>
      </c>
      <c r="R31" s="47">
        <f t="shared" si="2"/>
        <v>82.5</v>
      </c>
      <c r="S31" s="42">
        <f t="shared" si="3"/>
        <v>73.012500000000003</v>
      </c>
      <c r="T31" s="40">
        <v>90</v>
      </c>
    </row>
    <row r="32" spans="1:20">
      <c r="A32" s="13">
        <f t="shared" ref="A32:A95" si="8">A31+1</f>
        <v>31</v>
      </c>
      <c r="B32" s="53" t="s">
        <v>56</v>
      </c>
      <c r="C32" s="44">
        <f>S32*0.6+T32*0.4</f>
        <v>65.517499999999998</v>
      </c>
      <c r="D32" s="45">
        <v>65</v>
      </c>
      <c r="E32" s="46">
        <v>66</v>
      </c>
      <c r="F32" s="47">
        <f t="shared" si="7"/>
        <v>65.5</v>
      </c>
      <c r="G32" s="45">
        <v>50</v>
      </c>
      <c r="H32" s="46">
        <v>70</v>
      </c>
      <c r="I32" s="46">
        <v>70</v>
      </c>
      <c r="J32" s="48">
        <v>65</v>
      </c>
      <c r="K32" s="49"/>
      <c r="L32" s="47">
        <f t="shared" si="4"/>
        <v>63.75</v>
      </c>
      <c r="M32" s="46">
        <v>40</v>
      </c>
      <c r="N32" s="49">
        <v>50</v>
      </c>
      <c r="O32" s="47">
        <f t="shared" si="1"/>
        <v>45</v>
      </c>
      <c r="P32" s="45">
        <v>85</v>
      </c>
      <c r="Q32" s="50">
        <v>80</v>
      </c>
      <c r="R32" s="47">
        <f t="shared" si="2"/>
        <v>82.5</v>
      </c>
      <c r="S32" s="41">
        <f t="shared" si="3"/>
        <v>63.862499999999997</v>
      </c>
      <c r="T32" s="40">
        <v>68</v>
      </c>
    </row>
    <row r="33" spans="1:20">
      <c r="A33" s="13">
        <f t="shared" si="8"/>
        <v>32</v>
      </c>
      <c r="B33" s="52" t="s">
        <v>131</v>
      </c>
      <c r="C33" s="44" t="s">
        <v>28</v>
      </c>
      <c r="D33" s="45"/>
      <c r="E33" s="46"/>
      <c r="F33" s="47">
        <f t="shared" si="7"/>
        <v>0</v>
      </c>
      <c r="G33" s="45"/>
      <c r="H33" s="46"/>
      <c r="I33" s="46"/>
      <c r="J33" s="48"/>
      <c r="K33" s="49"/>
      <c r="L33" s="47">
        <v>0</v>
      </c>
      <c r="M33" s="46"/>
      <c r="N33" s="49"/>
      <c r="O33" s="47">
        <f t="shared" si="1"/>
        <v>0</v>
      </c>
      <c r="P33" s="45"/>
      <c r="Q33" s="50"/>
      <c r="R33" s="47">
        <f t="shared" si="2"/>
        <v>0</v>
      </c>
      <c r="S33" s="41">
        <f t="shared" si="3"/>
        <v>0</v>
      </c>
      <c r="T33" s="40"/>
    </row>
    <row r="34" spans="1:20">
      <c r="A34" s="14">
        <f t="shared" si="8"/>
        <v>33</v>
      </c>
      <c r="B34" s="51" t="s">
        <v>91</v>
      </c>
      <c r="C34" s="44">
        <f>S34*0.6+T34*0.4</f>
        <v>72.640000000000015</v>
      </c>
      <c r="D34" s="45">
        <v>68</v>
      </c>
      <c r="E34" s="46">
        <v>90</v>
      </c>
      <c r="F34" s="47">
        <f t="shared" si="7"/>
        <v>79</v>
      </c>
      <c r="G34" s="45">
        <v>50</v>
      </c>
      <c r="H34" s="46">
        <v>65</v>
      </c>
      <c r="I34" s="46">
        <v>100</v>
      </c>
      <c r="J34" s="48">
        <v>85</v>
      </c>
      <c r="K34" s="49"/>
      <c r="L34" s="47">
        <f t="shared" si="4"/>
        <v>75</v>
      </c>
      <c r="M34" s="46">
        <v>30</v>
      </c>
      <c r="N34" s="49">
        <v>30</v>
      </c>
      <c r="O34" s="47">
        <f t="shared" ref="O34:O65" si="9">(M34+N34)/2</f>
        <v>30</v>
      </c>
      <c r="P34" s="45">
        <v>85</v>
      </c>
      <c r="Q34" s="50">
        <v>100</v>
      </c>
      <c r="R34" s="47">
        <f t="shared" ref="R34:R65" si="10">(P34+Q34)/2</f>
        <v>92.5</v>
      </c>
      <c r="S34" s="41">
        <f t="shared" ref="S34:S65" si="11">F34*0.6+L34*0.15+O34*0.15+R34*0.1</f>
        <v>72.400000000000006</v>
      </c>
      <c r="T34" s="40">
        <v>73</v>
      </c>
    </row>
    <row r="35" spans="1:20">
      <c r="A35" s="14">
        <f t="shared" si="8"/>
        <v>34</v>
      </c>
      <c r="B35" s="51" t="s">
        <v>117</v>
      </c>
      <c r="C35" s="44">
        <f>S35*0.6+T35*0.4</f>
        <v>43.179999999999993</v>
      </c>
      <c r="D35" s="45">
        <v>30</v>
      </c>
      <c r="E35" s="46">
        <v>40</v>
      </c>
      <c r="F35" s="47">
        <f t="shared" si="7"/>
        <v>35</v>
      </c>
      <c r="G35" s="45">
        <v>75</v>
      </c>
      <c r="H35" s="46">
        <v>40</v>
      </c>
      <c r="I35" s="46">
        <v>75</v>
      </c>
      <c r="J35" s="48">
        <v>75</v>
      </c>
      <c r="K35" s="49">
        <v>45</v>
      </c>
      <c r="L35" s="47">
        <f t="shared" si="4"/>
        <v>62</v>
      </c>
      <c r="M35" s="46">
        <v>40</v>
      </c>
      <c r="N35" s="49">
        <v>40</v>
      </c>
      <c r="O35" s="47">
        <f t="shared" si="9"/>
        <v>40</v>
      </c>
      <c r="P35" s="45">
        <v>70</v>
      </c>
      <c r="Q35" s="50">
        <v>70</v>
      </c>
      <c r="R35" s="47">
        <f t="shared" si="10"/>
        <v>70</v>
      </c>
      <c r="S35" s="41">
        <f t="shared" si="11"/>
        <v>43.3</v>
      </c>
      <c r="T35" s="40">
        <v>43</v>
      </c>
    </row>
    <row r="36" spans="1:20">
      <c r="A36" s="14">
        <f t="shared" si="8"/>
        <v>35</v>
      </c>
      <c r="B36" s="51" t="s">
        <v>102</v>
      </c>
      <c r="C36" s="44">
        <f>S36*0.6+T36*0.4</f>
        <v>76.217500000000001</v>
      </c>
      <c r="D36" s="45">
        <v>67</v>
      </c>
      <c r="E36" s="46">
        <v>60</v>
      </c>
      <c r="F36" s="47">
        <f t="shared" si="7"/>
        <v>63.5</v>
      </c>
      <c r="G36" s="45">
        <v>80</v>
      </c>
      <c r="H36" s="46">
        <v>89</v>
      </c>
      <c r="I36" s="46">
        <v>100</v>
      </c>
      <c r="J36" s="48">
        <v>88</v>
      </c>
      <c r="K36" s="49"/>
      <c r="L36" s="47">
        <f t="shared" si="4"/>
        <v>89.25</v>
      </c>
      <c r="M36" s="46">
        <v>70</v>
      </c>
      <c r="N36" s="49">
        <v>75</v>
      </c>
      <c r="O36" s="47">
        <f t="shared" si="9"/>
        <v>72.5</v>
      </c>
      <c r="P36" s="45">
        <v>83</v>
      </c>
      <c r="Q36" s="50">
        <v>77</v>
      </c>
      <c r="R36" s="47">
        <f t="shared" si="10"/>
        <v>80</v>
      </c>
      <c r="S36" s="41">
        <f t="shared" si="11"/>
        <v>70.362499999999997</v>
      </c>
      <c r="T36" s="40">
        <v>85</v>
      </c>
    </row>
    <row r="37" spans="1:20">
      <c r="A37" s="13">
        <f t="shared" si="8"/>
        <v>36</v>
      </c>
      <c r="B37" s="51" t="s">
        <v>132</v>
      </c>
      <c r="C37" s="44">
        <f>S37</f>
        <v>75.4375</v>
      </c>
      <c r="D37" s="45">
        <v>100</v>
      </c>
      <c r="E37" s="46">
        <v>50</v>
      </c>
      <c r="F37" s="47">
        <f t="shared" si="7"/>
        <v>75</v>
      </c>
      <c r="G37" s="45">
        <v>70</v>
      </c>
      <c r="H37" s="46">
        <v>85</v>
      </c>
      <c r="I37" s="46">
        <v>100</v>
      </c>
      <c r="J37" s="48">
        <v>70</v>
      </c>
      <c r="K37" s="49"/>
      <c r="L37" s="47">
        <f t="shared" si="4"/>
        <v>81.25</v>
      </c>
      <c r="M37" s="46">
        <v>70</v>
      </c>
      <c r="N37" s="49">
        <v>80</v>
      </c>
      <c r="O37" s="47">
        <f t="shared" si="9"/>
        <v>75</v>
      </c>
      <c r="P37" s="45">
        <v>70</v>
      </c>
      <c r="Q37" s="50">
        <v>70</v>
      </c>
      <c r="R37" s="47">
        <f t="shared" si="10"/>
        <v>70</v>
      </c>
      <c r="S37" s="41">
        <f t="shared" si="11"/>
        <v>75.4375</v>
      </c>
      <c r="T37" s="40" t="s">
        <v>66</v>
      </c>
    </row>
    <row r="38" spans="1:20">
      <c r="A38" s="13">
        <f t="shared" si="8"/>
        <v>37</v>
      </c>
      <c r="B38" s="54" t="s">
        <v>103</v>
      </c>
      <c r="C38" s="44">
        <v>75</v>
      </c>
      <c r="D38" s="45">
        <v>65</v>
      </c>
      <c r="E38" s="46">
        <v>65</v>
      </c>
      <c r="F38" s="47">
        <f t="shared" si="7"/>
        <v>65</v>
      </c>
      <c r="G38" s="45">
        <v>70</v>
      </c>
      <c r="H38" s="46">
        <v>90</v>
      </c>
      <c r="I38" s="46">
        <v>100</v>
      </c>
      <c r="J38" s="48">
        <v>100</v>
      </c>
      <c r="K38" s="49"/>
      <c r="L38" s="47">
        <f t="shared" si="4"/>
        <v>90</v>
      </c>
      <c r="M38" s="46">
        <v>90</v>
      </c>
      <c r="N38" s="49">
        <v>85</v>
      </c>
      <c r="O38" s="47">
        <f t="shared" si="9"/>
        <v>87.5</v>
      </c>
      <c r="P38" s="45">
        <v>90</v>
      </c>
      <c r="Q38" s="50">
        <v>95</v>
      </c>
      <c r="R38" s="47">
        <f t="shared" si="10"/>
        <v>92.5</v>
      </c>
      <c r="S38" s="41">
        <f t="shared" si="11"/>
        <v>74.875</v>
      </c>
      <c r="T38" s="40" t="s">
        <v>66</v>
      </c>
    </row>
    <row r="39" spans="1:20">
      <c r="A39" s="13">
        <f t="shared" si="8"/>
        <v>38</v>
      </c>
      <c r="B39" s="51" t="s">
        <v>23</v>
      </c>
      <c r="C39" s="44">
        <f>S39*0.6+T39*0.4</f>
        <v>50.524999999999999</v>
      </c>
      <c r="D39" s="45">
        <v>40</v>
      </c>
      <c r="E39" s="46">
        <v>50</v>
      </c>
      <c r="F39" s="47">
        <f t="shared" si="7"/>
        <v>45</v>
      </c>
      <c r="G39" s="45">
        <v>60</v>
      </c>
      <c r="H39" s="46">
        <v>70</v>
      </c>
      <c r="I39" s="46">
        <v>40</v>
      </c>
      <c r="J39" s="48"/>
      <c r="K39" s="49"/>
      <c r="L39" s="47">
        <f t="shared" si="4"/>
        <v>56.666666666666664</v>
      </c>
      <c r="M39" s="46">
        <v>40</v>
      </c>
      <c r="N39" s="49">
        <v>65</v>
      </c>
      <c r="O39" s="47">
        <f t="shared" si="9"/>
        <v>52.5</v>
      </c>
      <c r="P39" s="45">
        <v>80</v>
      </c>
      <c r="Q39" s="50">
        <v>70</v>
      </c>
      <c r="R39" s="47">
        <f t="shared" si="10"/>
        <v>75</v>
      </c>
      <c r="S39" s="41">
        <f t="shared" si="11"/>
        <v>50.875</v>
      </c>
      <c r="T39" s="40">
        <v>50</v>
      </c>
    </row>
    <row r="40" spans="1:20">
      <c r="A40" s="14">
        <f t="shared" si="8"/>
        <v>39</v>
      </c>
      <c r="B40" s="51" t="s">
        <v>70</v>
      </c>
      <c r="C40" s="44">
        <f>S40*0.6+T40*0.4</f>
        <v>64.89500000000001</v>
      </c>
      <c r="D40" s="45">
        <v>65</v>
      </c>
      <c r="E40" s="46">
        <v>70</v>
      </c>
      <c r="F40" s="47">
        <f t="shared" si="7"/>
        <v>67.5</v>
      </c>
      <c r="G40" s="45">
        <v>60</v>
      </c>
      <c r="H40" s="46">
        <v>80</v>
      </c>
      <c r="I40" s="46">
        <v>40</v>
      </c>
      <c r="J40" s="48">
        <v>70</v>
      </c>
      <c r="K40" s="49"/>
      <c r="L40" s="47">
        <f t="shared" si="4"/>
        <v>62.5</v>
      </c>
      <c r="M40" s="46">
        <v>1</v>
      </c>
      <c r="N40" s="49">
        <v>45</v>
      </c>
      <c r="O40" s="47">
        <f t="shared" si="9"/>
        <v>23</v>
      </c>
      <c r="P40" s="45">
        <v>90</v>
      </c>
      <c r="Q40" s="50">
        <v>100</v>
      </c>
      <c r="R40" s="47">
        <f t="shared" si="10"/>
        <v>95</v>
      </c>
      <c r="S40" s="41">
        <f t="shared" si="11"/>
        <v>62.825000000000003</v>
      </c>
      <c r="T40" s="40">
        <v>68</v>
      </c>
    </row>
    <row r="41" spans="1:20">
      <c r="A41" s="13">
        <f t="shared" si="8"/>
        <v>40</v>
      </c>
      <c r="B41" s="51" t="s">
        <v>92</v>
      </c>
      <c r="C41" s="44">
        <f>S41*0.6+T41*0.4</f>
        <v>73.754999999999995</v>
      </c>
      <c r="D41" s="45">
        <v>60</v>
      </c>
      <c r="E41" s="46">
        <v>90</v>
      </c>
      <c r="F41" s="47">
        <f t="shared" si="7"/>
        <v>75</v>
      </c>
      <c r="G41" s="45">
        <v>50</v>
      </c>
      <c r="H41" s="46">
        <v>68</v>
      </c>
      <c r="I41" s="46">
        <v>100</v>
      </c>
      <c r="J41" s="48">
        <v>100</v>
      </c>
      <c r="K41" s="49"/>
      <c r="L41" s="47">
        <f t="shared" si="4"/>
        <v>79.5</v>
      </c>
      <c r="M41" s="46">
        <v>30</v>
      </c>
      <c r="N41" s="49">
        <v>60</v>
      </c>
      <c r="O41" s="47">
        <f t="shared" si="9"/>
        <v>45</v>
      </c>
      <c r="P41" s="45">
        <v>85</v>
      </c>
      <c r="Q41" s="50">
        <v>100</v>
      </c>
      <c r="R41" s="47">
        <f t="shared" si="10"/>
        <v>92.5</v>
      </c>
      <c r="S41" s="41">
        <f t="shared" si="11"/>
        <v>72.924999999999997</v>
      </c>
      <c r="T41" s="40">
        <v>75</v>
      </c>
    </row>
    <row r="42" spans="1:20">
      <c r="A42" s="14">
        <f t="shared" si="8"/>
        <v>41</v>
      </c>
      <c r="B42" s="51" t="s">
        <v>57</v>
      </c>
      <c r="C42" s="44">
        <f>S42*0.6+T42*0.4</f>
        <v>65.642499999999998</v>
      </c>
      <c r="D42" s="45">
        <v>65</v>
      </c>
      <c r="E42" s="46">
        <v>60</v>
      </c>
      <c r="F42" s="47">
        <f t="shared" si="7"/>
        <v>62.5</v>
      </c>
      <c r="G42" s="45">
        <v>40</v>
      </c>
      <c r="H42" s="46">
        <v>80</v>
      </c>
      <c r="I42" s="46">
        <v>73</v>
      </c>
      <c r="J42" s="48">
        <v>100</v>
      </c>
      <c r="K42" s="49"/>
      <c r="L42" s="47">
        <f t="shared" si="4"/>
        <v>73.25</v>
      </c>
      <c r="M42" s="46">
        <v>60</v>
      </c>
      <c r="N42" s="49">
        <v>40</v>
      </c>
      <c r="O42" s="47">
        <f t="shared" si="9"/>
        <v>50</v>
      </c>
      <c r="P42" s="45">
        <v>80</v>
      </c>
      <c r="Q42" s="50">
        <v>95</v>
      </c>
      <c r="R42" s="47">
        <f t="shared" si="10"/>
        <v>87.5</v>
      </c>
      <c r="S42" s="41">
        <f t="shared" si="11"/>
        <v>64.737499999999997</v>
      </c>
      <c r="T42" s="40">
        <v>67</v>
      </c>
    </row>
    <row r="43" spans="1:20">
      <c r="A43" s="13">
        <f t="shared" si="8"/>
        <v>42</v>
      </c>
      <c r="B43" s="51" t="s">
        <v>104</v>
      </c>
      <c r="C43" s="44">
        <v>87</v>
      </c>
      <c r="D43" s="45">
        <v>95</v>
      </c>
      <c r="E43" s="46">
        <v>90</v>
      </c>
      <c r="F43" s="47">
        <f t="shared" si="7"/>
        <v>92.5</v>
      </c>
      <c r="G43" s="45">
        <v>70</v>
      </c>
      <c r="H43" s="46">
        <v>85</v>
      </c>
      <c r="I43" s="46">
        <v>100</v>
      </c>
      <c r="J43" s="48">
        <v>85</v>
      </c>
      <c r="K43" s="49"/>
      <c r="L43" s="47">
        <f t="shared" si="4"/>
        <v>85</v>
      </c>
      <c r="M43" s="46">
        <v>70</v>
      </c>
      <c r="N43" s="49">
        <v>75</v>
      </c>
      <c r="O43" s="47">
        <f t="shared" si="9"/>
        <v>72.5</v>
      </c>
      <c r="P43" s="45">
        <v>83</v>
      </c>
      <c r="Q43" s="50">
        <v>77</v>
      </c>
      <c r="R43" s="47">
        <f t="shared" si="10"/>
        <v>80</v>
      </c>
      <c r="S43" s="41">
        <f t="shared" si="11"/>
        <v>87.125</v>
      </c>
      <c r="T43" s="40" t="s">
        <v>66</v>
      </c>
    </row>
    <row r="44" spans="1:20">
      <c r="A44" s="13">
        <f t="shared" si="8"/>
        <v>43</v>
      </c>
      <c r="B44" s="51" t="s">
        <v>82</v>
      </c>
      <c r="C44" s="44">
        <f>S44*0.6+T44*0.4</f>
        <v>45.704999999999998</v>
      </c>
      <c r="D44" s="45">
        <v>58</v>
      </c>
      <c r="E44" s="46">
        <v>60</v>
      </c>
      <c r="F44" s="47">
        <f t="shared" si="7"/>
        <v>59</v>
      </c>
      <c r="G44" s="45">
        <v>50</v>
      </c>
      <c r="H44" s="46">
        <v>54</v>
      </c>
      <c r="I44" s="46">
        <v>30</v>
      </c>
      <c r="J44" s="48">
        <v>50</v>
      </c>
      <c r="K44" s="49"/>
      <c r="L44" s="47">
        <f t="shared" si="4"/>
        <v>46</v>
      </c>
      <c r="M44" s="46">
        <v>35</v>
      </c>
      <c r="N44" s="49">
        <v>30</v>
      </c>
      <c r="O44" s="47">
        <f t="shared" si="9"/>
        <v>32.5</v>
      </c>
      <c r="P44" s="45">
        <v>95</v>
      </c>
      <c r="Q44" s="50">
        <v>85</v>
      </c>
      <c r="R44" s="47">
        <f t="shared" si="10"/>
        <v>90</v>
      </c>
      <c r="S44" s="41">
        <f t="shared" si="11"/>
        <v>56.174999999999997</v>
      </c>
      <c r="T44" s="40">
        <v>30</v>
      </c>
    </row>
    <row r="45" spans="1:20">
      <c r="A45" s="13">
        <f t="shared" si="8"/>
        <v>44</v>
      </c>
      <c r="B45" s="51" t="s">
        <v>93</v>
      </c>
      <c r="C45" s="44">
        <f>S45*0.6+T45*0.4</f>
        <v>67.715000000000003</v>
      </c>
      <c r="D45" s="45">
        <v>63</v>
      </c>
      <c r="E45" s="46">
        <v>75</v>
      </c>
      <c r="F45" s="47">
        <f t="shared" si="7"/>
        <v>69</v>
      </c>
      <c r="G45" s="45">
        <v>50</v>
      </c>
      <c r="H45" s="46">
        <v>70</v>
      </c>
      <c r="I45" s="46">
        <v>100</v>
      </c>
      <c r="J45" s="48">
        <v>70</v>
      </c>
      <c r="K45" s="49"/>
      <c r="L45" s="47">
        <f t="shared" si="4"/>
        <v>72.5</v>
      </c>
      <c r="M45" s="46">
        <v>50</v>
      </c>
      <c r="N45" s="49">
        <v>30</v>
      </c>
      <c r="O45" s="47">
        <f t="shared" si="9"/>
        <v>40</v>
      </c>
      <c r="P45" s="45">
        <v>85</v>
      </c>
      <c r="Q45" s="50">
        <v>100</v>
      </c>
      <c r="R45" s="47">
        <f t="shared" si="10"/>
        <v>92.5</v>
      </c>
      <c r="S45" s="41">
        <f t="shared" si="11"/>
        <v>67.525000000000006</v>
      </c>
      <c r="T45" s="40">
        <v>68</v>
      </c>
    </row>
    <row r="46" spans="1:20">
      <c r="A46" s="13">
        <f t="shared" si="8"/>
        <v>45</v>
      </c>
      <c r="B46" s="51" t="s">
        <v>37</v>
      </c>
      <c r="C46" s="47">
        <f>S46*0.6+T46*0.4</f>
        <v>43.835000000000001</v>
      </c>
      <c r="D46" s="45">
        <v>15</v>
      </c>
      <c r="E46" s="46">
        <v>20</v>
      </c>
      <c r="F46" s="47">
        <f t="shared" si="7"/>
        <v>17.5</v>
      </c>
      <c r="G46" s="45"/>
      <c r="H46" s="46">
        <v>100</v>
      </c>
      <c r="I46" s="46">
        <v>50</v>
      </c>
      <c r="J46" s="48">
        <v>75</v>
      </c>
      <c r="K46" s="55"/>
      <c r="L46" s="47">
        <f t="shared" si="4"/>
        <v>75</v>
      </c>
      <c r="M46" s="46">
        <v>100</v>
      </c>
      <c r="N46" s="49">
        <v>75</v>
      </c>
      <c r="O46" s="47">
        <f t="shared" si="9"/>
        <v>87.5</v>
      </c>
      <c r="P46" s="45">
        <v>90</v>
      </c>
      <c r="Q46" s="50">
        <v>87</v>
      </c>
      <c r="R46" s="47">
        <f t="shared" si="10"/>
        <v>88.5</v>
      </c>
      <c r="S46" s="42">
        <f t="shared" si="11"/>
        <v>43.725000000000001</v>
      </c>
      <c r="T46" s="40">
        <v>44</v>
      </c>
    </row>
    <row r="47" spans="1:20">
      <c r="A47" s="14">
        <f t="shared" si="8"/>
        <v>46</v>
      </c>
      <c r="B47" s="53" t="s">
        <v>94</v>
      </c>
      <c r="C47" s="56">
        <v>84</v>
      </c>
      <c r="D47" s="57">
        <v>100</v>
      </c>
      <c r="E47" s="58">
        <v>85</v>
      </c>
      <c r="F47" s="59">
        <f t="shared" si="7"/>
        <v>92.5</v>
      </c>
      <c r="G47" s="60">
        <v>60</v>
      </c>
      <c r="H47" s="58">
        <v>85</v>
      </c>
      <c r="I47" s="58">
        <v>100</v>
      </c>
      <c r="J47" s="61">
        <v>75</v>
      </c>
      <c r="K47" s="62"/>
      <c r="L47" s="47">
        <f t="shared" si="4"/>
        <v>80</v>
      </c>
      <c r="M47" s="46">
        <v>70</v>
      </c>
      <c r="N47" s="49">
        <v>30</v>
      </c>
      <c r="O47" s="47">
        <f t="shared" si="9"/>
        <v>50</v>
      </c>
      <c r="P47" s="45">
        <v>100</v>
      </c>
      <c r="Q47" s="50">
        <v>85</v>
      </c>
      <c r="R47" s="47">
        <f t="shared" si="10"/>
        <v>92.5</v>
      </c>
      <c r="S47" s="41">
        <f t="shared" si="11"/>
        <v>84.25</v>
      </c>
      <c r="T47" s="40" t="s">
        <v>66</v>
      </c>
    </row>
    <row r="48" spans="1:20">
      <c r="A48" s="13">
        <f t="shared" si="8"/>
        <v>47</v>
      </c>
      <c r="B48" s="51" t="s">
        <v>95</v>
      </c>
      <c r="C48" s="44" t="s">
        <v>28</v>
      </c>
      <c r="D48" s="45"/>
      <c r="E48" s="46"/>
      <c r="F48" s="63">
        <f t="shared" si="7"/>
        <v>0</v>
      </c>
      <c r="G48" s="64"/>
      <c r="H48" s="46"/>
      <c r="I48" s="46"/>
      <c r="J48" s="48"/>
      <c r="K48" s="55"/>
      <c r="L48" s="47">
        <v>0</v>
      </c>
      <c r="M48" s="46"/>
      <c r="N48" s="49"/>
      <c r="O48" s="47">
        <f t="shared" si="9"/>
        <v>0</v>
      </c>
      <c r="P48" s="45"/>
      <c r="Q48" s="50"/>
      <c r="R48" s="47">
        <f t="shared" si="10"/>
        <v>0</v>
      </c>
      <c r="S48" s="41">
        <f t="shared" si="11"/>
        <v>0</v>
      </c>
      <c r="T48" s="40"/>
    </row>
    <row r="49" spans="1:20">
      <c r="A49" s="14">
        <f t="shared" si="8"/>
        <v>48</v>
      </c>
      <c r="B49" s="51" t="s">
        <v>133</v>
      </c>
      <c r="C49" s="44">
        <f>S49*0.6+T49*0.4</f>
        <v>31.974999999999998</v>
      </c>
      <c r="D49" s="45">
        <v>50</v>
      </c>
      <c r="E49" s="46">
        <v>40</v>
      </c>
      <c r="F49" s="63">
        <f t="shared" si="7"/>
        <v>45</v>
      </c>
      <c r="G49" s="64">
        <v>100</v>
      </c>
      <c r="H49" s="46">
        <v>50</v>
      </c>
      <c r="I49" s="46">
        <v>70</v>
      </c>
      <c r="J49" s="48">
        <v>70</v>
      </c>
      <c r="K49" s="55"/>
      <c r="L49" s="47">
        <f t="shared" si="4"/>
        <v>72.5</v>
      </c>
      <c r="M49" s="46">
        <v>60</v>
      </c>
      <c r="N49" s="49">
        <v>50</v>
      </c>
      <c r="O49" s="47">
        <f t="shared" si="9"/>
        <v>55</v>
      </c>
      <c r="P49" s="45">
        <v>90</v>
      </c>
      <c r="Q49" s="50">
        <v>40</v>
      </c>
      <c r="R49" s="47">
        <f t="shared" si="10"/>
        <v>65</v>
      </c>
      <c r="S49" s="41">
        <f t="shared" si="11"/>
        <v>52.625</v>
      </c>
      <c r="T49" s="40">
        <v>1</v>
      </c>
    </row>
    <row r="50" spans="1:20">
      <c r="A50" s="13">
        <f t="shared" si="8"/>
        <v>49</v>
      </c>
      <c r="B50" s="51" t="s">
        <v>24</v>
      </c>
      <c r="C50" s="44">
        <f>S50*0.6+T50*0.4</f>
        <v>69.715000000000003</v>
      </c>
      <c r="D50" s="45">
        <v>75</v>
      </c>
      <c r="E50" s="46">
        <v>68</v>
      </c>
      <c r="F50" s="63">
        <f t="shared" si="7"/>
        <v>71.5</v>
      </c>
      <c r="G50" s="64">
        <v>100</v>
      </c>
      <c r="H50" s="46">
        <v>50</v>
      </c>
      <c r="I50" s="46">
        <v>40</v>
      </c>
      <c r="J50" s="48"/>
      <c r="K50" s="55"/>
      <c r="L50" s="47">
        <f t="shared" si="4"/>
        <v>63.333333333333336</v>
      </c>
      <c r="M50" s="46">
        <v>40</v>
      </c>
      <c r="N50" s="49">
        <v>75</v>
      </c>
      <c r="O50" s="47">
        <f t="shared" si="9"/>
        <v>57.5</v>
      </c>
      <c r="P50" s="45">
        <v>90</v>
      </c>
      <c r="Q50" s="50">
        <v>80</v>
      </c>
      <c r="R50" s="47">
        <f t="shared" si="10"/>
        <v>85</v>
      </c>
      <c r="S50" s="41">
        <f t="shared" si="11"/>
        <v>69.525000000000006</v>
      </c>
      <c r="T50" s="40">
        <v>70</v>
      </c>
    </row>
    <row r="51" spans="1:20">
      <c r="A51" s="14">
        <f t="shared" si="8"/>
        <v>50</v>
      </c>
      <c r="B51" s="51" t="s">
        <v>134</v>
      </c>
      <c r="C51" s="44">
        <f>S51*0.6+T51*0.4</f>
        <v>61.662499999999994</v>
      </c>
      <c r="D51" s="45">
        <v>50</v>
      </c>
      <c r="E51" s="46">
        <v>70</v>
      </c>
      <c r="F51" s="63">
        <f t="shared" si="7"/>
        <v>60</v>
      </c>
      <c r="G51" s="64">
        <v>55</v>
      </c>
      <c r="H51" s="46">
        <v>60</v>
      </c>
      <c r="I51" s="46">
        <v>70</v>
      </c>
      <c r="J51" s="48">
        <v>40</v>
      </c>
      <c r="K51" s="55"/>
      <c r="L51" s="47">
        <f t="shared" si="4"/>
        <v>56.25</v>
      </c>
      <c r="M51" s="46">
        <v>50</v>
      </c>
      <c r="N51" s="49">
        <v>70</v>
      </c>
      <c r="O51" s="47">
        <f t="shared" si="9"/>
        <v>60</v>
      </c>
      <c r="P51" s="45">
        <v>90</v>
      </c>
      <c r="Q51" s="50">
        <v>70</v>
      </c>
      <c r="R51" s="47">
        <f t="shared" si="10"/>
        <v>80</v>
      </c>
      <c r="S51" s="41">
        <f t="shared" si="11"/>
        <v>61.4375</v>
      </c>
      <c r="T51" s="40">
        <v>62</v>
      </c>
    </row>
    <row r="52" spans="1:20">
      <c r="A52" s="14">
        <f t="shared" si="8"/>
        <v>51</v>
      </c>
      <c r="B52" s="51" t="s">
        <v>25</v>
      </c>
      <c r="C52" s="44">
        <f>S52*0.6+T52*0.4</f>
        <v>64.974999999999994</v>
      </c>
      <c r="D52" s="45">
        <v>65</v>
      </c>
      <c r="E52" s="46">
        <v>65</v>
      </c>
      <c r="F52" s="63">
        <f t="shared" si="7"/>
        <v>65</v>
      </c>
      <c r="G52" s="64">
        <v>20</v>
      </c>
      <c r="H52" s="46"/>
      <c r="I52" s="46">
        <v>60</v>
      </c>
      <c r="J52" s="48"/>
      <c r="K52" s="55"/>
      <c r="L52" s="47">
        <f t="shared" si="4"/>
        <v>40</v>
      </c>
      <c r="M52" s="46">
        <v>60</v>
      </c>
      <c r="N52" s="49">
        <v>65</v>
      </c>
      <c r="O52" s="47">
        <f t="shared" si="9"/>
        <v>62.5</v>
      </c>
      <c r="P52" s="45">
        <v>85</v>
      </c>
      <c r="Q52" s="50">
        <v>60</v>
      </c>
      <c r="R52" s="47">
        <f t="shared" si="10"/>
        <v>72.5</v>
      </c>
      <c r="S52" s="41">
        <f t="shared" si="11"/>
        <v>61.625</v>
      </c>
      <c r="T52" s="40">
        <v>70</v>
      </c>
    </row>
    <row r="53" spans="1:20">
      <c r="A53" s="13">
        <f t="shared" si="8"/>
        <v>52</v>
      </c>
      <c r="B53" s="51" t="s">
        <v>96</v>
      </c>
      <c r="C53" s="44">
        <v>81</v>
      </c>
      <c r="D53" s="45">
        <v>77</v>
      </c>
      <c r="E53" s="46">
        <v>100</v>
      </c>
      <c r="F53" s="63">
        <f t="shared" si="7"/>
        <v>88.5</v>
      </c>
      <c r="G53" s="64">
        <v>20</v>
      </c>
      <c r="H53" s="46">
        <v>65</v>
      </c>
      <c r="I53" s="46">
        <v>100</v>
      </c>
      <c r="J53" s="48">
        <v>70</v>
      </c>
      <c r="K53" s="55"/>
      <c r="L53" s="47">
        <f t="shared" si="4"/>
        <v>63.75</v>
      </c>
      <c r="M53" s="46">
        <v>90</v>
      </c>
      <c r="N53" s="49">
        <v>30</v>
      </c>
      <c r="O53" s="47">
        <f t="shared" si="9"/>
        <v>60</v>
      </c>
      <c r="P53" s="45">
        <v>100</v>
      </c>
      <c r="Q53" s="50">
        <v>85</v>
      </c>
      <c r="R53" s="47">
        <f t="shared" si="10"/>
        <v>92.5</v>
      </c>
      <c r="S53" s="41">
        <f t="shared" si="11"/>
        <v>80.912499999999994</v>
      </c>
      <c r="T53" s="40" t="s">
        <v>66</v>
      </c>
    </row>
    <row r="54" spans="1:20">
      <c r="A54" s="13">
        <f t="shared" si="8"/>
        <v>53</v>
      </c>
      <c r="B54" s="51" t="s">
        <v>26</v>
      </c>
      <c r="C54" s="44">
        <f>S54*0.6+T54*0.4</f>
        <v>26.324999999999999</v>
      </c>
      <c r="D54" s="45">
        <v>60</v>
      </c>
      <c r="E54" s="46"/>
      <c r="F54" s="63">
        <f t="shared" si="7"/>
        <v>30</v>
      </c>
      <c r="G54" s="64">
        <v>60</v>
      </c>
      <c r="H54" s="46">
        <v>70</v>
      </c>
      <c r="I54" s="46"/>
      <c r="J54" s="48"/>
      <c r="K54" s="55"/>
      <c r="L54" s="47">
        <f t="shared" si="4"/>
        <v>65</v>
      </c>
      <c r="M54" s="46">
        <v>40</v>
      </c>
      <c r="N54" s="49">
        <v>75</v>
      </c>
      <c r="O54" s="47">
        <f t="shared" si="9"/>
        <v>57.5</v>
      </c>
      <c r="P54" s="45">
        <v>80</v>
      </c>
      <c r="Q54" s="50">
        <v>70</v>
      </c>
      <c r="R54" s="47">
        <f t="shared" si="10"/>
        <v>75</v>
      </c>
      <c r="S54" s="41">
        <f t="shared" si="11"/>
        <v>43.875</v>
      </c>
      <c r="T54" s="40"/>
    </row>
    <row r="55" spans="1:20">
      <c r="A55" s="13">
        <f t="shared" si="8"/>
        <v>54</v>
      </c>
      <c r="B55" s="54" t="s">
        <v>38</v>
      </c>
      <c r="C55" s="44" t="s">
        <v>28</v>
      </c>
      <c r="D55" s="45">
        <v>0</v>
      </c>
      <c r="E55" s="46">
        <v>0</v>
      </c>
      <c r="F55" s="63">
        <f t="shared" si="7"/>
        <v>0</v>
      </c>
      <c r="G55" s="64">
        <v>0</v>
      </c>
      <c r="H55" s="46">
        <v>0</v>
      </c>
      <c r="I55" s="46">
        <v>0</v>
      </c>
      <c r="J55" s="48">
        <v>0</v>
      </c>
      <c r="K55" s="55">
        <v>0</v>
      </c>
      <c r="L55" s="47">
        <f t="shared" si="4"/>
        <v>0</v>
      </c>
      <c r="M55" s="46">
        <v>0</v>
      </c>
      <c r="N55" s="49">
        <v>0</v>
      </c>
      <c r="O55" s="47">
        <f t="shared" si="9"/>
        <v>0</v>
      </c>
      <c r="P55" s="45">
        <v>0</v>
      </c>
      <c r="Q55" s="50">
        <v>0</v>
      </c>
      <c r="R55" s="47">
        <f t="shared" si="10"/>
        <v>0</v>
      </c>
      <c r="S55" s="41">
        <f t="shared" si="11"/>
        <v>0</v>
      </c>
      <c r="T55" s="40">
        <v>0</v>
      </c>
    </row>
    <row r="56" spans="1:20">
      <c r="A56" s="13">
        <f t="shared" si="8"/>
        <v>55</v>
      </c>
      <c r="B56" s="51" t="s">
        <v>83</v>
      </c>
      <c r="C56" s="44">
        <f>S56*0.6+T56*0.4</f>
        <v>65.009999999999991</v>
      </c>
      <c r="D56" s="45">
        <v>60</v>
      </c>
      <c r="E56" s="46">
        <v>70</v>
      </c>
      <c r="F56" s="63">
        <f t="shared" si="7"/>
        <v>65</v>
      </c>
      <c r="G56" s="64">
        <v>60</v>
      </c>
      <c r="H56" s="46">
        <v>66</v>
      </c>
      <c r="I56" s="46">
        <v>100</v>
      </c>
      <c r="J56" s="48">
        <v>30</v>
      </c>
      <c r="K56" s="55"/>
      <c r="L56" s="47">
        <f t="shared" si="4"/>
        <v>64</v>
      </c>
      <c r="M56" s="46">
        <v>60</v>
      </c>
      <c r="N56" s="49">
        <v>30</v>
      </c>
      <c r="O56" s="47">
        <f t="shared" si="9"/>
        <v>45</v>
      </c>
      <c r="P56" s="45">
        <v>95</v>
      </c>
      <c r="Q56" s="50">
        <v>85</v>
      </c>
      <c r="R56" s="47">
        <f t="shared" si="10"/>
        <v>90</v>
      </c>
      <c r="S56" s="41">
        <f t="shared" si="11"/>
        <v>64.349999999999994</v>
      </c>
      <c r="T56" s="40">
        <v>66</v>
      </c>
    </row>
    <row r="57" spans="1:20">
      <c r="A57" s="14">
        <f t="shared" si="8"/>
        <v>56</v>
      </c>
      <c r="B57" s="51" t="s">
        <v>71</v>
      </c>
      <c r="C57" s="44">
        <f>S57*0.6+T57*0.4</f>
        <v>50.337499999999999</v>
      </c>
      <c r="D57" s="45">
        <v>47</v>
      </c>
      <c r="E57" s="46">
        <v>28</v>
      </c>
      <c r="F57" s="63">
        <f t="shared" si="7"/>
        <v>37.5</v>
      </c>
      <c r="G57" s="64">
        <v>40</v>
      </c>
      <c r="H57" s="46">
        <v>65</v>
      </c>
      <c r="I57" s="46">
        <v>100</v>
      </c>
      <c r="J57" s="48">
        <v>70</v>
      </c>
      <c r="K57" s="55"/>
      <c r="L57" s="47">
        <f t="shared" si="4"/>
        <v>68.75</v>
      </c>
      <c r="M57" s="46">
        <v>20</v>
      </c>
      <c r="N57" s="49">
        <v>100</v>
      </c>
      <c r="O57" s="47">
        <f t="shared" si="9"/>
        <v>60</v>
      </c>
      <c r="P57" s="45">
        <v>80</v>
      </c>
      <c r="Q57" s="50">
        <v>95</v>
      </c>
      <c r="R57" s="47">
        <f t="shared" si="10"/>
        <v>87.5</v>
      </c>
      <c r="S57" s="41">
        <f t="shared" si="11"/>
        <v>50.5625</v>
      </c>
      <c r="T57" s="40">
        <v>50</v>
      </c>
    </row>
    <row r="58" spans="1:20">
      <c r="A58" s="13">
        <f t="shared" si="8"/>
        <v>57</v>
      </c>
      <c r="B58" s="51" t="s">
        <v>118</v>
      </c>
      <c r="C58" s="44">
        <f>S58*0.6+T58*0.4</f>
        <v>70.525000000000006</v>
      </c>
      <c r="D58" s="45">
        <v>55</v>
      </c>
      <c r="E58" s="46">
        <v>90</v>
      </c>
      <c r="F58" s="63">
        <f t="shared" si="7"/>
        <v>72.5</v>
      </c>
      <c r="G58" s="64">
        <v>70</v>
      </c>
      <c r="H58" s="46">
        <v>70</v>
      </c>
      <c r="I58" s="46">
        <v>100</v>
      </c>
      <c r="J58" s="48">
        <v>40</v>
      </c>
      <c r="K58" s="55">
        <v>70</v>
      </c>
      <c r="L58" s="47">
        <f t="shared" si="4"/>
        <v>70</v>
      </c>
      <c r="M58" s="46">
        <v>30</v>
      </c>
      <c r="N58" s="49">
        <v>75</v>
      </c>
      <c r="O58" s="47">
        <f t="shared" si="9"/>
        <v>52.5</v>
      </c>
      <c r="P58" s="45">
        <v>60</v>
      </c>
      <c r="Q58" s="50">
        <v>80</v>
      </c>
      <c r="R58" s="47">
        <f t="shared" si="10"/>
        <v>70</v>
      </c>
      <c r="S58" s="41">
        <f t="shared" si="11"/>
        <v>68.875</v>
      </c>
      <c r="T58" s="40">
        <v>73</v>
      </c>
    </row>
    <row r="59" spans="1:20">
      <c r="A59" s="14">
        <f t="shared" si="8"/>
        <v>58</v>
      </c>
      <c r="B59" s="51" t="s">
        <v>39</v>
      </c>
      <c r="C59" s="44">
        <f>S59*0.6+T59*0.4</f>
        <v>30.314999999999998</v>
      </c>
      <c r="D59" s="45">
        <v>73</v>
      </c>
      <c r="E59" s="46"/>
      <c r="F59" s="63">
        <f t="shared" si="7"/>
        <v>36.5</v>
      </c>
      <c r="G59" s="64"/>
      <c r="H59" s="46">
        <v>60</v>
      </c>
      <c r="I59" s="46">
        <v>60</v>
      </c>
      <c r="J59" s="48">
        <v>75</v>
      </c>
      <c r="K59" s="55"/>
      <c r="L59" s="47">
        <f t="shared" si="4"/>
        <v>65</v>
      </c>
      <c r="M59" s="46">
        <v>60</v>
      </c>
      <c r="N59" s="49">
        <v>75</v>
      </c>
      <c r="O59" s="47">
        <f t="shared" si="9"/>
        <v>67.5</v>
      </c>
      <c r="P59" s="45">
        <v>95</v>
      </c>
      <c r="Q59" s="50">
        <v>80</v>
      </c>
      <c r="R59" s="47">
        <f t="shared" si="10"/>
        <v>87.5</v>
      </c>
      <c r="S59" s="41">
        <f t="shared" si="11"/>
        <v>50.524999999999999</v>
      </c>
      <c r="T59" s="40"/>
    </row>
    <row r="60" spans="1:20">
      <c r="A60" s="13">
        <f t="shared" si="8"/>
        <v>59</v>
      </c>
      <c r="B60" s="51" t="s">
        <v>72</v>
      </c>
      <c r="C60" s="44">
        <f>S60</f>
        <v>80.1875</v>
      </c>
      <c r="D60" s="45">
        <v>90</v>
      </c>
      <c r="E60" s="46">
        <v>80</v>
      </c>
      <c r="F60" s="63">
        <f t="shared" si="7"/>
        <v>85</v>
      </c>
      <c r="G60" s="64">
        <v>70</v>
      </c>
      <c r="H60" s="46">
        <v>85</v>
      </c>
      <c r="I60" s="46">
        <v>100</v>
      </c>
      <c r="J60" s="48">
        <v>70</v>
      </c>
      <c r="K60" s="55"/>
      <c r="L60" s="47">
        <f t="shared" si="4"/>
        <v>81.25</v>
      </c>
      <c r="M60" s="46">
        <v>50</v>
      </c>
      <c r="N60" s="49">
        <v>60</v>
      </c>
      <c r="O60" s="47">
        <f t="shared" si="9"/>
        <v>55</v>
      </c>
      <c r="P60" s="45">
        <v>80</v>
      </c>
      <c r="Q60" s="50">
        <v>95</v>
      </c>
      <c r="R60" s="47">
        <f t="shared" si="10"/>
        <v>87.5</v>
      </c>
      <c r="S60" s="41">
        <f t="shared" si="11"/>
        <v>80.1875</v>
      </c>
      <c r="T60" s="40" t="s">
        <v>66</v>
      </c>
    </row>
    <row r="61" spans="1:20">
      <c r="A61" s="14">
        <f t="shared" si="8"/>
        <v>60</v>
      </c>
      <c r="B61" s="53" t="s">
        <v>84</v>
      </c>
      <c r="C61" s="44">
        <f>S61*0.6+T61*0.4</f>
        <v>55.977499999999999</v>
      </c>
      <c r="D61" s="45">
        <v>50</v>
      </c>
      <c r="E61" s="46">
        <v>63</v>
      </c>
      <c r="F61" s="47">
        <f t="shared" si="7"/>
        <v>56.5</v>
      </c>
      <c r="G61" s="45">
        <v>100</v>
      </c>
      <c r="H61" s="46">
        <v>65</v>
      </c>
      <c r="I61" s="46">
        <v>60</v>
      </c>
      <c r="J61" s="48">
        <v>50</v>
      </c>
      <c r="K61" s="49"/>
      <c r="L61" s="47">
        <f t="shared" si="4"/>
        <v>68.75</v>
      </c>
      <c r="M61" s="45">
        <v>60</v>
      </c>
      <c r="N61" s="49">
        <v>30</v>
      </c>
      <c r="O61" s="47">
        <f t="shared" si="9"/>
        <v>45</v>
      </c>
      <c r="P61" s="45">
        <v>90</v>
      </c>
      <c r="Q61" s="50">
        <v>90</v>
      </c>
      <c r="R61" s="47">
        <f t="shared" si="10"/>
        <v>90</v>
      </c>
      <c r="S61" s="41">
        <f t="shared" si="11"/>
        <v>59.962499999999999</v>
      </c>
      <c r="T61" s="40">
        <v>50</v>
      </c>
    </row>
    <row r="62" spans="1:20">
      <c r="A62" s="13">
        <f t="shared" si="8"/>
        <v>61</v>
      </c>
      <c r="B62" s="51" t="s">
        <v>27</v>
      </c>
      <c r="C62" s="44" t="s">
        <v>28</v>
      </c>
      <c r="D62" s="45">
        <v>35</v>
      </c>
      <c r="E62" s="46"/>
      <c r="F62" s="47">
        <f t="shared" si="7"/>
        <v>17.5</v>
      </c>
      <c r="G62" s="45">
        <v>1</v>
      </c>
      <c r="H62" s="46">
        <v>1</v>
      </c>
      <c r="I62" s="46">
        <v>1</v>
      </c>
      <c r="J62" s="48"/>
      <c r="K62" s="49"/>
      <c r="L62" s="47">
        <f t="shared" si="4"/>
        <v>1</v>
      </c>
      <c r="M62" s="45"/>
      <c r="N62" s="49"/>
      <c r="O62" s="47">
        <f t="shared" si="9"/>
        <v>0</v>
      </c>
      <c r="P62" s="45">
        <v>85</v>
      </c>
      <c r="Q62" s="50">
        <v>60</v>
      </c>
      <c r="R62" s="47">
        <f t="shared" si="10"/>
        <v>72.5</v>
      </c>
      <c r="S62" s="41">
        <f t="shared" si="11"/>
        <v>17.899999999999999</v>
      </c>
      <c r="T62" s="40"/>
    </row>
    <row r="63" spans="1:20">
      <c r="A63" s="13">
        <f t="shared" si="8"/>
        <v>62</v>
      </c>
      <c r="B63" s="51" t="s">
        <v>40</v>
      </c>
      <c r="C63" s="44">
        <f>S63*0.6+T63*0.4</f>
        <v>56.06</v>
      </c>
      <c r="D63" s="45">
        <v>30</v>
      </c>
      <c r="E63" s="46">
        <v>60</v>
      </c>
      <c r="F63" s="47">
        <f t="shared" ref="F63:F94" si="12">(D63+E63)/2</f>
        <v>45</v>
      </c>
      <c r="G63" s="45"/>
      <c r="H63" s="46">
        <v>100</v>
      </c>
      <c r="I63" s="46">
        <v>70</v>
      </c>
      <c r="J63" s="48">
        <v>60</v>
      </c>
      <c r="K63" s="49"/>
      <c r="L63" s="47">
        <f t="shared" si="4"/>
        <v>76.666666666666671</v>
      </c>
      <c r="M63" s="45">
        <v>100</v>
      </c>
      <c r="N63" s="49">
        <v>70</v>
      </c>
      <c r="O63" s="47">
        <f t="shared" si="9"/>
        <v>85</v>
      </c>
      <c r="P63" s="45">
        <v>90</v>
      </c>
      <c r="Q63" s="50">
        <v>87</v>
      </c>
      <c r="R63" s="47">
        <f t="shared" si="10"/>
        <v>88.5</v>
      </c>
      <c r="S63" s="41">
        <f t="shared" si="11"/>
        <v>60.1</v>
      </c>
      <c r="T63" s="40">
        <v>50</v>
      </c>
    </row>
    <row r="64" spans="1:20">
      <c r="A64" s="13">
        <f t="shared" si="8"/>
        <v>63</v>
      </c>
      <c r="B64" s="52" t="s">
        <v>41</v>
      </c>
      <c r="C64" s="44">
        <f>S64*0.6+T64*0.4</f>
        <v>67.289999999999992</v>
      </c>
      <c r="D64" s="45">
        <v>35</v>
      </c>
      <c r="E64" s="46">
        <v>53</v>
      </c>
      <c r="F64" s="47">
        <f t="shared" si="12"/>
        <v>44</v>
      </c>
      <c r="G64" s="45"/>
      <c r="H64" s="46">
        <v>20</v>
      </c>
      <c r="I64" s="46">
        <v>50</v>
      </c>
      <c r="J64" s="48">
        <v>80</v>
      </c>
      <c r="K64" s="49"/>
      <c r="L64" s="47">
        <f t="shared" si="4"/>
        <v>50</v>
      </c>
      <c r="M64" s="45">
        <v>80</v>
      </c>
      <c r="N64" s="49">
        <v>50</v>
      </c>
      <c r="O64" s="47">
        <f t="shared" si="9"/>
        <v>65</v>
      </c>
      <c r="P64" s="45">
        <v>90</v>
      </c>
      <c r="Q64" s="50">
        <v>80</v>
      </c>
      <c r="R64" s="47">
        <f t="shared" si="10"/>
        <v>85</v>
      </c>
      <c r="S64" s="41">
        <f t="shared" si="11"/>
        <v>52.15</v>
      </c>
      <c r="T64" s="40">
        <v>90</v>
      </c>
    </row>
    <row r="65" spans="1:20">
      <c r="A65" s="13">
        <f t="shared" si="8"/>
        <v>64</v>
      </c>
      <c r="B65" s="51" t="s">
        <v>105</v>
      </c>
      <c r="C65" s="44">
        <v>82</v>
      </c>
      <c r="D65" s="45">
        <v>68</v>
      </c>
      <c r="E65" s="46">
        <v>85</v>
      </c>
      <c r="F65" s="47">
        <f t="shared" si="12"/>
        <v>76.5</v>
      </c>
      <c r="G65" s="45">
        <v>80</v>
      </c>
      <c r="H65" s="46">
        <v>72</v>
      </c>
      <c r="I65" s="46">
        <v>100</v>
      </c>
      <c r="J65" s="48">
        <v>100</v>
      </c>
      <c r="K65" s="49"/>
      <c r="L65" s="47">
        <f t="shared" si="4"/>
        <v>88</v>
      </c>
      <c r="M65" s="45">
        <v>90</v>
      </c>
      <c r="N65" s="49">
        <v>90</v>
      </c>
      <c r="O65" s="47">
        <f t="shared" si="9"/>
        <v>90</v>
      </c>
      <c r="P65" s="45">
        <v>90</v>
      </c>
      <c r="Q65" s="50">
        <v>95</v>
      </c>
      <c r="R65" s="47">
        <f t="shared" si="10"/>
        <v>92.5</v>
      </c>
      <c r="S65" s="41">
        <f t="shared" si="11"/>
        <v>81.849999999999994</v>
      </c>
      <c r="T65" s="40" t="s">
        <v>66</v>
      </c>
    </row>
    <row r="66" spans="1:20">
      <c r="A66" s="14">
        <f t="shared" si="8"/>
        <v>65</v>
      </c>
      <c r="B66" s="51" t="s">
        <v>135</v>
      </c>
      <c r="C66" s="44">
        <f>S66*0.6+T66*0.4</f>
        <v>48.524999999999999</v>
      </c>
      <c r="D66" s="45">
        <v>65</v>
      </c>
      <c r="E66" s="46">
        <v>45</v>
      </c>
      <c r="F66" s="47">
        <f t="shared" si="12"/>
        <v>55</v>
      </c>
      <c r="G66" s="45">
        <v>55</v>
      </c>
      <c r="H66" s="46">
        <v>75</v>
      </c>
      <c r="I66" s="46">
        <v>70</v>
      </c>
      <c r="J66" s="48">
        <v>70</v>
      </c>
      <c r="K66" s="49"/>
      <c r="L66" s="47">
        <f t="shared" si="4"/>
        <v>67.5</v>
      </c>
      <c r="M66" s="45">
        <v>50</v>
      </c>
      <c r="N66" s="49">
        <v>80</v>
      </c>
      <c r="O66" s="47">
        <f t="shared" ref="O66:O97" si="13">(M66+N66)/2</f>
        <v>65</v>
      </c>
      <c r="P66" s="45">
        <v>90</v>
      </c>
      <c r="Q66" s="50">
        <v>70</v>
      </c>
      <c r="R66" s="47">
        <f t="shared" ref="R66:R97" si="14">(P66+Q66)/2</f>
        <v>80</v>
      </c>
      <c r="S66" s="41">
        <f t="shared" ref="S66:S97" si="15">F66*0.6+L66*0.15+O66*0.15+R66*0.1</f>
        <v>60.875</v>
      </c>
      <c r="T66" s="40">
        <v>30</v>
      </c>
    </row>
    <row r="67" spans="1:20">
      <c r="A67" s="13">
        <f t="shared" si="8"/>
        <v>66</v>
      </c>
      <c r="B67" s="51" t="s">
        <v>29</v>
      </c>
      <c r="C67" s="44">
        <f>S67*0.6+T67*0.4</f>
        <v>54.03</v>
      </c>
      <c r="D67" s="45">
        <v>16</v>
      </c>
      <c r="E67" s="46">
        <v>30</v>
      </c>
      <c r="F67" s="47">
        <f t="shared" si="12"/>
        <v>23</v>
      </c>
      <c r="G67" s="45">
        <v>100</v>
      </c>
      <c r="H67" s="46">
        <v>30</v>
      </c>
      <c r="I67" s="46">
        <v>50</v>
      </c>
      <c r="J67" s="48"/>
      <c r="K67" s="49"/>
      <c r="L67" s="47">
        <f t="shared" si="4"/>
        <v>60</v>
      </c>
      <c r="M67" s="45">
        <v>60</v>
      </c>
      <c r="N67" s="49">
        <v>70</v>
      </c>
      <c r="O67" s="47">
        <f t="shared" si="13"/>
        <v>65</v>
      </c>
      <c r="P67" s="45">
        <v>80</v>
      </c>
      <c r="Q67" s="50">
        <v>70</v>
      </c>
      <c r="R67" s="47">
        <f t="shared" si="14"/>
        <v>75</v>
      </c>
      <c r="S67" s="41">
        <f t="shared" si="15"/>
        <v>40.049999999999997</v>
      </c>
      <c r="T67" s="40">
        <v>75</v>
      </c>
    </row>
    <row r="68" spans="1:20">
      <c r="A68" s="13">
        <f t="shared" si="8"/>
        <v>67</v>
      </c>
      <c r="B68" s="51" t="s">
        <v>106</v>
      </c>
      <c r="C68" s="44">
        <v>96</v>
      </c>
      <c r="D68" s="45">
        <v>100</v>
      </c>
      <c r="E68" s="46">
        <v>100</v>
      </c>
      <c r="F68" s="47">
        <f t="shared" si="12"/>
        <v>100</v>
      </c>
      <c r="G68" s="45">
        <v>100</v>
      </c>
      <c r="H68" s="46">
        <v>97</v>
      </c>
      <c r="I68" s="46">
        <v>100</v>
      </c>
      <c r="J68" s="48">
        <v>90</v>
      </c>
      <c r="K68" s="49"/>
      <c r="L68" s="47">
        <f t="shared" ref="L68:L125" si="16">AVERAGE(G68:K68)</f>
        <v>96.75</v>
      </c>
      <c r="M68" s="45">
        <v>75</v>
      </c>
      <c r="N68" s="49">
        <v>81</v>
      </c>
      <c r="O68" s="47">
        <f t="shared" si="13"/>
        <v>78</v>
      </c>
      <c r="P68" s="45">
        <v>95</v>
      </c>
      <c r="Q68" s="50">
        <v>92</v>
      </c>
      <c r="R68" s="47">
        <f t="shared" si="14"/>
        <v>93.5</v>
      </c>
      <c r="S68" s="41">
        <f t="shared" si="15"/>
        <v>95.5625</v>
      </c>
      <c r="T68" s="40" t="s">
        <v>66</v>
      </c>
    </row>
    <row r="69" spans="1:20">
      <c r="A69" s="13">
        <f t="shared" si="8"/>
        <v>68</v>
      </c>
      <c r="B69" s="51" t="s">
        <v>58</v>
      </c>
      <c r="C69" s="44">
        <f>S69*0.6+T69*0.4</f>
        <v>50.65</v>
      </c>
      <c r="D69" s="45">
        <v>40</v>
      </c>
      <c r="E69" s="46">
        <v>20</v>
      </c>
      <c r="F69" s="47">
        <f t="shared" si="12"/>
        <v>30</v>
      </c>
      <c r="G69" s="45">
        <v>50</v>
      </c>
      <c r="H69" s="46">
        <v>50</v>
      </c>
      <c r="I69" s="46">
        <v>70</v>
      </c>
      <c r="J69" s="48">
        <v>60</v>
      </c>
      <c r="K69" s="49"/>
      <c r="L69" s="47">
        <f t="shared" si="16"/>
        <v>57.5</v>
      </c>
      <c r="M69" s="45">
        <v>75</v>
      </c>
      <c r="N69" s="49">
        <v>90</v>
      </c>
      <c r="O69" s="47">
        <f t="shared" si="13"/>
        <v>82.5</v>
      </c>
      <c r="P69" s="45">
        <v>85</v>
      </c>
      <c r="Q69" s="50">
        <v>90</v>
      </c>
      <c r="R69" s="47">
        <f t="shared" si="14"/>
        <v>87.5</v>
      </c>
      <c r="S69" s="41">
        <f t="shared" si="15"/>
        <v>47.75</v>
      </c>
      <c r="T69" s="40">
        <v>55</v>
      </c>
    </row>
    <row r="70" spans="1:20">
      <c r="A70" s="13">
        <f t="shared" si="8"/>
        <v>69</v>
      </c>
      <c r="B70" s="65" t="s">
        <v>59</v>
      </c>
      <c r="C70" s="44" t="s">
        <v>28</v>
      </c>
      <c r="D70" s="45"/>
      <c r="E70" s="46"/>
      <c r="F70" s="47">
        <f t="shared" si="12"/>
        <v>0</v>
      </c>
      <c r="G70" s="45"/>
      <c r="H70" s="46"/>
      <c r="I70" s="46"/>
      <c r="J70" s="48"/>
      <c r="K70" s="49"/>
      <c r="L70" s="47">
        <v>0</v>
      </c>
      <c r="M70" s="45"/>
      <c r="N70" s="49"/>
      <c r="O70" s="47">
        <f t="shared" si="13"/>
        <v>0</v>
      </c>
      <c r="P70" s="45"/>
      <c r="Q70" s="50"/>
      <c r="R70" s="47">
        <f t="shared" si="14"/>
        <v>0</v>
      </c>
      <c r="S70" s="41">
        <f t="shared" si="15"/>
        <v>0</v>
      </c>
      <c r="T70" s="40"/>
    </row>
    <row r="71" spans="1:20">
      <c r="A71" s="13">
        <f t="shared" si="8"/>
        <v>70</v>
      </c>
      <c r="B71" s="51" t="s">
        <v>136</v>
      </c>
      <c r="C71" s="44" t="s">
        <v>28</v>
      </c>
      <c r="D71" s="45"/>
      <c r="E71" s="46"/>
      <c r="F71" s="47">
        <f t="shared" si="12"/>
        <v>0</v>
      </c>
      <c r="G71" s="45"/>
      <c r="H71" s="46"/>
      <c r="I71" s="46"/>
      <c r="J71" s="48"/>
      <c r="K71" s="49"/>
      <c r="L71" s="47">
        <v>0</v>
      </c>
      <c r="M71" s="45"/>
      <c r="N71" s="49"/>
      <c r="O71" s="47">
        <f t="shared" si="13"/>
        <v>0</v>
      </c>
      <c r="P71" s="45"/>
      <c r="Q71" s="50"/>
      <c r="R71" s="47">
        <f t="shared" si="14"/>
        <v>0</v>
      </c>
      <c r="S71" s="41">
        <f t="shared" si="15"/>
        <v>0</v>
      </c>
      <c r="T71" s="40"/>
    </row>
    <row r="72" spans="1:20">
      <c r="A72" s="13">
        <f t="shared" si="8"/>
        <v>71</v>
      </c>
      <c r="B72" s="51" t="s">
        <v>107</v>
      </c>
      <c r="C72" s="44">
        <v>83</v>
      </c>
      <c r="D72" s="45">
        <v>67</v>
      </c>
      <c r="E72" s="46">
        <v>90</v>
      </c>
      <c r="F72" s="47">
        <f t="shared" si="12"/>
        <v>78.5</v>
      </c>
      <c r="G72" s="45">
        <v>100</v>
      </c>
      <c r="H72" s="46">
        <v>97</v>
      </c>
      <c r="I72" s="46">
        <v>100</v>
      </c>
      <c r="J72" s="48">
        <v>90</v>
      </c>
      <c r="K72" s="49"/>
      <c r="L72" s="47">
        <f t="shared" si="16"/>
        <v>96.75</v>
      </c>
      <c r="M72" s="45">
        <v>85</v>
      </c>
      <c r="N72" s="49">
        <v>80</v>
      </c>
      <c r="O72" s="47">
        <f t="shared" si="13"/>
        <v>82.5</v>
      </c>
      <c r="P72" s="45">
        <v>90</v>
      </c>
      <c r="Q72" s="50">
        <v>82</v>
      </c>
      <c r="R72" s="47">
        <f t="shared" si="14"/>
        <v>86</v>
      </c>
      <c r="S72" s="41">
        <f t="shared" si="15"/>
        <v>82.587499999999991</v>
      </c>
      <c r="T72" s="40" t="s">
        <v>66</v>
      </c>
    </row>
    <row r="73" spans="1:20">
      <c r="A73" s="13">
        <f t="shared" si="8"/>
        <v>72</v>
      </c>
      <c r="B73" s="53" t="s">
        <v>73</v>
      </c>
      <c r="C73" s="44">
        <f>S73*0.6+T73*0.4</f>
        <v>66.5</v>
      </c>
      <c r="D73" s="45">
        <v>75</v>
      </c>
      <c r="E73" s="46">
        <v>55</v>
      </c>
      <c r="F73" s="47">
        <f t="shared" si="12"/>
        <v>65</v>
      </c>
      <c r="G73" s="45">
        <v>90</v>
      </c>
      <c r="H73" s="46"/>
      <c r="I73" s="46">
        <v>100</v>
      </c>
      <c r="J73" s="48">
        <v>10</v>
      </c>
      <c r="K73" s="49"/>
      <c r="L73" s="47">
        <f t="shared" si="16"/>
        <v>66.666666666666671</v>
      </c>
      <c r="M73" s="45">
        <v>20</v>
      </c>
      <c r="N73" s="49">
        <v>80</v>
      </c>
      <c r="O73" s="47">
        <f t="shared" si="13"/>
        <v>50</v>
      </c>
      <c r="P73" s="45">
        <v>90</v>
      </c>
      <c r="Q73" s="50">
        <v>90</v>
      </c>
      <c r="R73" s="47">
        <f t="shared" si="14"/>
        <v>90</v>
      </c>
      <c r="S73" s="41">
        <f t="shared" si="15"/>
        <v>65.5</v>
      </c>
      <c r="T73" s="40">
        <v>68</v>
      </c>
    </row>
    <row r="74" spans="1:20">
      <c r="A74" s="14">
        <f t="shared" si="8"/>
        <v>73</v>
      </c>
      <c r="B74" s="51" t="s">
        <v>42</v>
      </c>
      <c r="C74" s="44">
        <f>S74*0.6+T74*0.4</f>
        <v>51.134999999999998</v>
      </c>
      <c r="D74" s="45">
        <v>52</v>
      </c>
      <c r="E74" s="46">
        <v>55</v>
      </c>
      <c r="F74" s="47">
        <f t="shared" si="12"/>
        <v>53.5</v>
      </c>
      <c r="G74" s="45"/>
      <c r="H74" s="46">
        <v>100</v>
      </c>
      <c r="I74" s="46">
        <v>50</v>
      </c>
      <c r="J74" s="48">
        <v>75</v>
      </c>
      <c r="K74" s="49"/>
      <c r="L74" s="47">
        <f t="shared" si="16"/>
        <v>75</v>
      </c>
      <c r="M74" s="45">
        <v>100</v>
      </c>
      <c r="N74" s="49">
        <v>75</v>
      </c>
      <c r="O74" s="47">
        <f t="shared" si="13"/>
        <v>87.5</v>
      </c>
      <c r="P74" s="45">
        <v>90</v>
      </c>
      <c r="Q74" s="50">
        <v>85</v>
      </c>
      <c r="R74" s="47">
        <f t="shared" si="14"/>
        <v>87.5</v>
      </c>
      <c r="S74" s="41">
        <f t="shared" si="15"/>
        <v>65.224999999999994</v>
      </c>
      <c r="T74" s="40">
        <v>30</v>
      </c>
    </row>
    <row r="75" spans="1:20">
      <c r="A75" s="14">
        <f t="shared" si="8"/>
        <v>74</v>
      </c>
      <c r="B75" s="51" t="s">
        <v>119</v>
      </c>
      <c r="C75" s="44">
        <v>73</v>
      </c>
      <c r="D75" s="45">
        <v>57</v>
      </c>
      <c r="E75" s="46"/>
      <c r="F75" s="47">
        <f t="shared" si="12"/>
        <v>28.5</v>
      </c>
      <c r="G75" s="45">
        <v>65</v>
      </c>
      <c r="H75" s="46">
        <v>40</v>
      </c>
      <c r="I75" s="46"/>
      <c r="J75" s="48"/>
      <c r="K75" s="49"/>
      <c r="L75" s="47">
        <f t="shared" si="16"/>
        <v>52.5</v>
      </c>
      <c r="M75" s="45">
        <v>80</v>
      </c>
      <c r="N75" s="49">
        <v>40</v>
      </c>
      <c r="O75" s="47">
        <f t="shared" si="13"/>
        <v>60</v>
      </c>
      <c r="P75" s="45"/>
      <c r="Q75" s="50"/>
      <c r="R75" s="47">
        <f t="shared" si="14"/>
        <v>0</v>
      </c>
      <c r="S75" s="41">
        <f t="shared" si="15"/>
        <v>33.974999999999994</v>
      </c>
      <c r="T75" s="40"/>
    </row>
    <row r="76" spans="1:20">
      <c r="A76" s="13">
        <f t="shared" si="8"/>
        <v>75</v>
      </c>
      <c r="B76" s="51" t="s">
        <v>43</v>
      </c>
      <c r="C76" s="44">
        <f>S76*0.6+T76*0.4</f>
        <v>42.974999999999994</v>
      </c>
      <c r="D76" s="45">
        <v>70</v>
      </c>
      <c r="E76" s="46">
        <v>20</v>
      </c>
      <c r="F76" s="47">
        <f t="shared" si="12"/>
        <v>45</v>
      </c>
      <c r="G76" s="45"/>
      <c r="H76" s="46">
        <v>40</v>
      </c>
      <c r="I76" s="46">
        <v>30</v>
      </c>
      <c r="J76" s="48">
        <v>75</v>
      </c>
      <c r="K76" s="49"/>
      <c r="L76" s="47">
        <f t="shared" si="16"/>
        <v>48.333333333333336</v>
      </c>
      <c r="M76" s="45">
        <v>75</v>
      </c>
      <c r="N76" s="49">
        <v>40</v>
      </c>
      <c r="O76" s="47">
        <f t="shared" si="13"/>
        <v>57.5</v>
      </c>
      <c r="P76" s="45">
        <v>95</v>
      </c>
      <c r="Q76" s="50">
        <v>80</v>
      </c>
      <c r="R76" s="47">
        <f t="shared" si="14"/>
        <v>87.5</v>
      </c>
      <c r="S76" s="41">
        <f t="shared" si="15"/>
        <v>51.625</v>
      </c>
      <c r="T76" s="40">
        <v>30</v>
      </c>
    </row>
    <row r="77" spans="1:20">
      <c r="A77" s="13">
        <f t="shared" si="8"/>
        <v>76</v>
      </c>
      <c r="B77" s="51" t="s">
        <v>120</v>
      </c>
      <c r="C77" s="44">
        <f>S77*0.6+T77*0.4</f>
        <v>53.105000000000004</v>
      </c>
      <c r="D77" s="45">
        <v>67</v>
      </c>
      <c r="E77" s="46">
        <v>40</v>
      </c>
      <c r="F77" s="47">
        <f t="shared" si="12"/>
        <v>53.5</v>
      </c>
      <c r="G77" s="45">
        <v>50</v>
      </c>
      <c r="H77" s="46">
        <v>75</v>
      </c>
      <c r="I77" s="46">
        <v>50</v>
      </c>
      <c r="J77" s="48">
        <v>90</v>
      </c>
      <c r="K77" s="49">
        <v>25</v>
      </c>
      <c r="L77" s="47">
        <f t="shared" si="16"/>
        <v>58</v>
      </c>
      <c r="M77" s="45">
        <v>40</v>
      </c>
      <c r="N77" s="49">
        <v>75</v>
      </c>
      <c r="O77" s="47">
        <f t="shared" si="13"/>
        <v>57.5</v>
      </c>
      <c r="P77" s="45"/>
      <c r="Q77" s="50">
        <v>75</v>
      </c>
      <c r="R77" s="47">
        <f t="shared" si="14"/>
        <v>37.5</v>
      </c>
      <c r="S77" s="41">
        <f t="shared" si="15"/>
        <v>53.174999999999997</v>
      </c>
      <c r="T77" s="40">
        <v>53</v>
      </c>
    </row>
    <row r="78" spans="1:20">
      <c r="A78" s="13">
        <f t="shared" si="8"/>
        <v>77</v>
      </c>
      <c r="B78" s="51" t="s">
        <v>121</v>
      </c>
      <c r="C78" s="44">
        <f>S78*0.6+T78*0.4</f>
        <v>66.775000000000006</v>
      </c>
      <c r="D78" s="45">
        <v>75</v>
      </c>
      <c r="E78" s="46">
        <v>70</v>
      </c>
      <c r="F78" s="47">
        <f t="shared" si="12"/>
        <v>72.5</v>
      </c>
      <c r="G78" s="45">
        <v>75</v>
      </c>
      <c r="H78" s="46">
        <v>60</v>
      </c>
      <c r="I78" s="46">
        <v>55</v>
      </c>
      <c r="J78" s="48">
        <v>75</v>
      </c>
      <c r="K78" s="49">
        <v>10</v>
      </c>
      <c r="L78" s="47">
        <f t="shared" si="16"/>
        <v>55</v>
      </c>
      <c r="M78" s="45">
        <v>45</v>
      </c>
      <c r="N78" s="49">
        <v>60</v>
      </c>
      <c r="O78" s="47">
        <f t="shared" si="13"/>
        <v>52.5</v>
      </c>
      <c r="P78" s="45">
        <v>70</v>
      </c>
      <c r="Q78" s="50">
        <v>70</v>
      </c>
      <c r="R78" s="47">
        <f t="shared" si="14"/>
        <v>70</v>
      </c>
      <c r="S78" s="41">
        <f t="shared" si="15"/>
        <v>66.625</v>
      </c>
      <c r="T78" s="40">
        <v>67</v>
      </c>
    </row>
    <row r="79" spans="1:20">
      <c r="A79" s="14">
        <f t="shared" si="8"/>
        <v>78</v>
      </c>
      <c r="B79" s="51" t="s">
        <v>108</v>
      </c>
      <c r="C79" s="44">
        <v>88</v>
      </c>
      <c r="D79" s="45">
        <v>100</v>
      </c>
      <c r="E79" s="46">
        <v>90</v>
      </c>
      <c r="F79" s="47">
        <f t="shared" si="12"/>
        <v>95</v>
      </c>
      <c r="G79" s="45">
        <v>60</v>
      </c>
      <c r="H79" s="46">
        <v>84</v>
      </c>
      <c r="I79" s="46">
        <v>100</v>
      </c>
      <c r="J79" s="48">
        <v>92</v>
      </c>
      <c r="K79" s="49"/>
      <c r="L79" s="47">
        <f t="shared" si="16"/>
        <v>84</v>
      </c>
      <c r="M79" s="45">
        <v>70</v>
      </c>
      <c r="N79" s="49">
        <v>75</v>
      </c>
      <c r="O79" s="47">
        <f t="shared" si="13"/>
        <v>72.5</v>
      </c>
      <c r="P79" s="45">
        <v>83</v>
      </c>
      <c r="Q79" s="50">
        <v>77</v>
      </c>
      <c r="R79" s="47">
        <f t="shared" si="14"/>
        <v>80</v>
      </c>
      <c r="S79" s="41">
        <f t="shared" si="15"/>
        <v>88.474999999999994</v>
      </c>
      <c r="T79" s="40" t="s">
        <v>66</v>
      </c>
    </row>
    <row r="80" spans="1:20">
      <c r="A80" s="14">
        <f t="shared" si="8"/>
        <v>79</v>
      </c>
      <c r="B80" s="51" t="s">
        <v>146</v>
      </c>
      <c r="C80" s="44">
        <f>S80*0.6+T80*0.4</f>
        <v>57.47</v>
      </c>
      <c r="D80" s="45">
        <v>44</v>
      </c>
      <c r="E80" s="46">
        <v>60</v>
      </c>
      <c r="F80" s="47">
        <f t="shared" si="12"/>
        <v>52</v>
      </c>
      <c r="G80" s="45"/>
      <c r="H80" s="46">
        <v>70</v>
      </c>
      <c r="I80" s="46">
        <v>50</v>
      </c>
      <c r="J80" s="48">
        <v>90</v>
      </c>
      <c r="K80" s="49"/>
      <c r="L80" s="47">
        <f>AVERAGE(G80:K80)</f>
        <v>70</v>
      </c>
      <c r="M80" s="45">
        <v>90</v>
      </c>
      <c r="N80" s="49">
        <v>70</v>
      </c>
      <c r="O80" s="47">
        <f t="shared" si="13"/>
        <v>80</v>
      </c>
      <c r="P80" s="45">
        <v>95</v>
      </c>
      <c r="Q80" s="50">
        <v>80</v>
      </c>
      <c r="R80" s="47">
        <f t="shared" si="14"/>
        <v>87.5</v>
      </c>
      <c r="S80" s="41">
        <f t="shared" si="15"/>
        <v>62.45</v>
      </c>
      <c r="T80" s="40">
        <v>50</v>
      </c>
    </row>
    <row r="81" spans="1:20">
      <c r="A81" s="13">
        <f t="shared" si="8"/>
        <v>80</v>
      </c>
      <c r="B81" s="51" t="s">
        <v>30</v>
      </c>
      <c r="C81" s="44">
        <f>S81*0.6+T81*0.4</f>
        <v>58.4</v>
      </c>
      <c r="D81" s="45">
        <v>50</v>
      </c>
      <c r="E81" s="46">
        <v>80</v>
      </c>
      <c r="F81" s="47">
        <f t="shared" si="12"/>
        <v>65</v>
      </c>
      <c r="G81" s="45">
        <v>100</v>
      </c>
      <c r="H81" s="46">
        <v>70</v>
      </c>
      <c r="I81" s="46">
        <v>60</v>
      </c>
      <c r="J81" s="48"/>
      <c r="K81" s="49"/>
      <c r="L81" s="47">
        <f>AVERAGE(G81:K81)</f>
        <v>76.666666666666671</v>
      </c>
      <c r="M81" s="45">
        <v>40</v>
      </c>
      <c r="N81" s="49">
        <v>40</v>
      </c>
      <c r="O81" s="47">
        <f t="shared" si="13"/>
        <v>40</v>
      </c>
      <c r="P81" s="45">
        <v>80</v>
      </c>
      <c r="Q81" s="50">
        <v>70</v>
      </c>
      <c r="R81" s="47">
        <f t="shared" si="14"/>
        <v>75</v>
      </c>
      <c r="S81" s="41">
        <f t="shared" si="15"/>
        <v>64</v>
      </c>
      <c r="T81" s="40">
        <v>50</v>
      </c>
    </row>
    <row r="82" spans="1:20">
      <c r="A82" s="13">
        <f t="shared" si="8"/>
        <v>81</v>
      </c>
      <c r="B82" s="51" t="s">
        <v>60</v>
      </c>
      <c r="C82" s="44">
        <f>S82*0.6+T82*0.4</f>
        <v>52.674999999999997</v>
      </c>
      <c r="D82" s="45">
        <v>60</v>
      </c>
      <c r="E82" s="46">
        <v>30</v>
      </c>
      <c r="F82" s="47">
        <f t="shared" si="12"/>
        <v>45</v>
      </c>
      <c r="G82" s="45">
        <v>60</v>
      </c>
      <c r="H82" s="46">
        <v>70</v>
      </c>
      <c r="I82" s="46">
        <v>50</v>
      </c>
      <c r="J82" s="48">
        <v>100</v>
      </c>
      <c r="K82" s="49"/>
      <c r="L82" s="47">
        <f t="shared" si="16"/>
        <v>70</v>
      </c>
      <c r="M82" s="45">
        <v>55</v>
      </c>
      <c r="N82" s="49">
        <v>40</v>
      </c>
      <c r="O82" s="47">
        <f t="shared" si="13"/>
        <v>47.5</v>
      </c>
      <c r="P82" s="45">
        <v>80</v>
      </c>
      <c r="Q82" s="50">
        <v>90</v>
      </c>
      <c r="R82" s="47">
        <f t="shared" si="14"/>
        <v>85</v>
      </c>
      <c r="S82" s="41">
        <f t="shared" si="15"/>
        <v>53.125</v>
      </c>
      <c r="T82" s="40">
        <v>52</v>
      </c>
    </row>
    <row r="83" spans="1:20">
      <c r="A83" s="13">
        <f t="shared" si="8"/>
        <v>82</v>
      </c>
      <c r="B83" s="53" t="s">
        <v>61</v>
      </c>
      <c r="C83" s="44" t="s">
        <v>28</v>
      </c>
      <c r="D83" s="45"/>
      <c r="E83" s="46"/>
      <c r="F83" s="47">
        <f t="shared" si="12"/>
        <v>0</v>
      </c>
      <c r="G83" s="45"/>
      <c r="H83" s="46"/>
      <c r="I83" s="46"/>
      <c r="J83" s="48"/>
      <c r="K83" s="49"/>
      <c r="L83" s="47">
        <v>0</v>
      </c>
      <c r="M83" s="45"/>
      <c r="N83" s="50"/>
      <c r="O83" s="47">
        <f t="shared" si="13"/>
        <v>0</v>
      </c>
      <c r="P83" s="45"/>
      <c r="Q83" s="50"/>
      <c r="R83" s="47">
        <f t="shared" si="14"/>
        <v>0</v>
      </c>
      <c r="S83" s="41">
        <f t="shared" si="15"/>
        <v>0</v>
      </c>
      <c r="T83" s="40"/>
    </row>
    <row r="84" spans="1:20">
      <c r="A84" s="13">
        <f t="shared" si="8"/>
        <v>83</v>
      </c>
      <c r="B84" s="54" t="s">
        <v>137</v>
      </c>
      <c r="C84" s="44" t="s">
        <v>28</v>
      </c>
      <c r="D84" s="45"/>
      <c r="E84" s="46"/>
      <c r="F84" s="47">
        <f t="shared" si="12"/>
        <v>0</v>
      </c>
      <c r="G84" s="45"/>
      <c r="H84" s="46"/>
      <c r="I84" s="46"/>
      <c r="J84" s="48"/>
      <c r="K84" s="49"/>
      <c r="L84" s="47">
        <v>0</v>
      </c>
      <c r="M84" s="45"/>
      <c r="N84" s="49"/>
      <c r="O84" s="47">
        <f t="shared" si="13"/>
        <v>0</v>
      </c>
      <c r="P84" s="45"/>
      <c r="Q84" s="50"/>
      <c r="R84" s="47">
        <f t="shared" si="14"/>
        <v>0</v>
      </c>
      <c r="S84" s="41">
        <f t="shared" si="15"/>
        <v>0</v>
      </c>
      <c r="T84" s="40"/>
    </row>
    <row r="85" spans="1:20">
      <c r="A85" s="14">
        <f t="shared" si="8"/>
        <v>84</v>
      </c>
      <c r="B85" s="52" t="s">
        <v>62</v>
      </c>
      <c r="C85" s="44">
        <f t="shared" ref="C85:C90" si="17">S85*0.6+T85*0.4</f>
        <v>70.5625</v>
      </c>
      <c r="D85" s="45">
        <v>50</v>
      </c>
      <c r="E85" s="46">
        <v>80</v>
      </c>
      <c r="F85" s="47">
        <f t="shared" si="12"/>
        <v>65</v>
      </c>
      <c r="G85" s="45">
        <v>90</v>
      </c>
      <c r="H85" s="46">
        <v>65</v>
      </c>
      <c r="I85" s="46">
        <v>80</v>
      </c>
      <c r="J85" s="48">
        <v>70</v>
      </c>
      <c r="K85" s="49"/>
      <c r="L85" s="47">
        <f t="shared" si="16"/>
        <v>76.25</v>
      </c>
      <c r="M85" s="45">
        <v>90</v>
      </c>
      <c r="N85" s="50">
        <v>40</v>
      </c>
      <c r="O85" s="47">
        <f t="shared" si="13"/>
        <v>65</v>
      </c>
      <c r="P85" s="45">
        <v>95</v>
      </c>
      <c r="Q85" s="50">
        <v>80</v>
      </c>
      <c r="R85" s="47">
        <f t="shared" si="14"/>
        <v>87.5</v>
      </c>
      <c r="S85" s="41">
        <f t="shared" si="15"/>
        <v>68.9375</v>
      </c>
      <c r="T85" s="40">
        <v>73</v>
      </c>
    </row>
    <row r="86" spans="1:20">
      <c r="A86" s="13">
        <f t="shared" si="8"/>
        <v>85</v>
      </c>
      <c r="B86" s="51" t="s">
        <v>122</v>
      </c>
      <c r="C86" s="44">
        <f t="shared" si="17"/>
        <v>60.644999999999996</v>
      </c>
      <c r="D86" s="45">
        <v>75</v>
      </c>
      <c r="E86" s="46">
        <v>30</v>
      </c>
      <c r="F86" s="47">
        <f t="shared" si="12"/>
        <v>52.5</v>
      </c>
      <c r="G86" s="45">
        <v>45</v>
      </c>
      <c r="H86" s="46">
        <v>40</v>
      </c>
      <c r="I86" s="46">
        <v>85</v>
      </c>
      <c r="J86" s="48">
        <v>85</v>
      </c>
      <c r="K86" s="49">
        <v>10</v>
      </c>
      <c r="L86" s="47">
        <f t="shared" si="16"/>
        <v>53</v>
      </c>
      <c r="M86" s="45">
        <v>30</v>
      </c>
      <c r="N86" s="49">
        <v>25</v>
      </c>
      <c r="O86" s="47">
        <f t="shared" si="13"/>
        <v>27.5</v>
      </c>
      <c r="P86" s="45">
        <v>70</v>
      </c>
      <c r="Q86" s="50">
        <v>80</v>
      </c>
      <c r="R86" s="47">
        <f t="shared" si="14"/>
        <v>75</v>
      </c>
      <c r="S86" s="41">
        <f t="shared" si="15"/>
        <v>51.075000000000003</v>
      </c>
      <c r="T86" s="40">
        <v>75</v>
      </c>
    </row>
    <row r="87" spans="1:20">
      <c r="A87" s="13">
        <f t="shared" si="8"/>
        <v>86</v>
      </c>
      <c r="B87" s="51" t="s">
        <v>74</v>
      </c>
      <c r="C87" s="44">
        <f t="shared" si="17"/>
        <v>61.6</v>
      </c>
      <c r="D87" s="45">
        <v>70</v>
      </c>
      <c r="E87" s="46">
        <v>40</v>
      </c>
      <c r="F87" s="47">
        <f t="shared" si="12"/>
        <v>55</v>
      </c>
      <c r="G87" s="45">
        <v>60</v>
      </c>
      <c r="H87" s="46">
        <v>80</v>
      </c>
      <c r="I87" s="46">
        <v>100</v>
      </c>
      <c r="J87" s="48">
        <v>50</v>
      </c>
      <c r="K87" s="49"/>
      <c r="L87" s="47">
        <f t="shared" si="16"/>
        <v>72.5</v>
      </c>
      <c r="M87" s="45">
        <v>20</v>
      </c>
      <c r="N87" s="49">
        <v>75</v>
      </c>
      <c r="O87" s="47">
        <f t="shared" si="13"/>
        <v>47.5</v>
      </c>
      <c r="P87" s="45">
        <v>90</v>
      </c>
      <c r="Q87" s="50">
        <v>90</v>
      </c>
      <c r="R87" s="47">
        <f t="shared" si="14"/>
        <v>90</v>
      </c>
      <c r="S87" s="41">
        <f t="shared" si="15"/>
        <v>60</v>
      </c>
      <c r="T87" s="40">
        <v>64</v>
      </c>
    </row>
    <row r="88" spans="1:20">
      <c r="A88" s="13">
        <f t="shared" si="8"/>
        <v>87</v>
      </c>
      <c r="B88" s="51" t="s">
        <v>44</v>
      </c>
      <c r="C88" s="44">
        <f t="shared" si="17"/>
        <v>47.61</v>
      </c>
      <c r="D88" s="45">
        <v>52</v>
      </c>
      <c r="E88" s="46">
        <v>15</v>
      </c>
      <c r="F88" s="47">
        <f t="shared" si="12"/>
        <v>33.5</v>
      </c>
      <c r="G88" s="45"/>
      <c r="H88" s="46">
        <v>90</v>
      </c>
      <c r="I88" s="46">
        <v>40</v>
      </c>
      <c r="J88" s="48">
        <v>60</v>
      </c>
      <c r="K88" s="49"/>
      <c r="L88" s="47">
        <f t="shared" si="16"/>
        <v>63.333333333333336</v>
      </c>
      <c r="M88" s="45">
        <v>90</v>
      </c>
      <c r="N88" s="49">
        <v>60</v>
      </c>
      <c r="O88" s="47">
        <f t="shared" si="13"/>
        <v>75</v>
      </c>
      <c r="P88" s="45">
        <v>85</v>
      </c>
      <c r="Q88" s="50">
        <v>85</v>
      </c>
      <c r="R88" s="47">
        <f t="shared" si="14"/>
        <v>85</v>
      </c>
      <c r="S88" s="41">
        <f t="shared" si="15"/>
        <v>49.349999999999994</v>
      </c>
      <c r="T88" s="40">
        <v>45</v>
      </c>
    </row>
    <row r="89" spans="1:20">
      <c r="A89" s="13">
        <f t="shared" si="8"/>
        <v>88</v>
      </c>
      <c r="B89" s="51" t="s">
        <v>45</v>
      </c>
      <c r="C89" s="44">
        <f t="shared" si="17"/>
        <v>42.75</v>
      </c>
      <c r="D89" s="45">
        <v>20</v>
      </c>
      <c r="E89" s="46">
        <v>50</v>
      </c>
      <c r="F89" s="47">
        <f t="shared" si="12"/>
        <v>35</v>
      </c>
      <c r="G89" s="45"/>
      <c r="H89" s="46">
        <v>65</v>
      </c>
      <c r="I89" s="46">
        <v>60</v>
      </c>
      <c r="J89" s="48">
        <v>85</v>
      </c>
      <c r="K89" s="49"/>
      <c r="L89" s="47">
        <f t="shared" si="16"/>
        <v>70</v>
      </c>
      <c r="M89" s="45">
        <v>85</v>
      </c>
      <c r="N89" s="49">
        <v>65</v>
      </c>
      <c r="O89" s="47">
        <f t="shared" si="13"/>
        <v>75</v>
      </c>
      <c r="P89" s="45">
        <v>85</v>
      </c>
      <c r="Q89" s="50">
        <v>85</v>
      </c>
      <c r="R89" s="47">
        <f t="shared" si="14"/>
        <v>85</v>
      </c>
      <c r="S89" s="41">
        <f t="shared" si="15"/>
        <v>51.25</v>
      </c>
      <c r="T89" s="40">
        <v>30</v>
      </c>
    </row>
    <row r="90" spans="1:20">
      <c r="A90" s="14">
        <f t="shared" si="8"/>
        <v>89</v>
      </c>
      <c r="B90" s="51" t="s">
        <v>142</v>
      </c>
      <c r="C90" s="44">
        <f t="shared" si="17"/>
        <v>66.509999999999991</v>
      </c>
      <c r="D90" s="45">
        <v>60</v>
      </c>
      <c r="E90" s="46">
        <v>75</v>
      </c>
      <c r="F90" s="47">
        <f t="shared" si="12"/>
        <v>67.5</v>
      </c>
      <c r="G90" s="45">
        <v>30</v>
      </c>
      <c r="H90" s="46">
        <v>65</v>
      </c>
      <c r="I90" s="46">
        <v>1</v>
      </c>
      <c r="J90" s="48">
        <v>90</v>
      </c>
      <c r="K90" s="49"/>
      <c r="L90" s="47">
        <f t="shared" si="16"/>
        <v>46.5</v>
      </c>
      <c r="M90" s="45">
        <v>70</v>
      </c>
      <c r="N90" s="49">
        <v>75</v>
      </c>
      <c r="O90" s="47">
        <f t="shared" si="13"/>
        <v>72.5</v>
      </c>
      <c r="P90" s="45">
        <v>70</v>
      </c>
      <c r="Q90" s="50">
        <v>60</v>
      </c>
      <c r="R90" s="47">
        <f t="shared" si="14"/>
        <v>65</v>
      </c>
      <c r="S90" s="41">
        <f t="shared" si="15"/>
        <v>64.849999999999994</v>
      </c>
      <c r="T90" s="40">
        <v>69</v>
      </c>
    </row>
    <row r="91" spans="1:20">
      <c r="A91" s="13">
        <f t="shared" si="8"/>
        <v>90</v>
      </c>
      <c r="B91" s="51" t="s">
        <v>109</v>
      </c>
      <c r="C91" s="44">
        <v>96</v>
      </c>
      <c r="D91" s="45">
        <v>100</v>
      </c>
      <c r="E91" s="46">
        <v>100</v>
      </c>
      <c r="F91" s="47">
        <f t="shared" si="12"/>
        <v>100</v>
      </c>
      <c r="G91" s="45">
        <v>100</v>
      </c>
      <c r="H91" s="46">
        <v>98</v>
      </c>
      <c r="I91" s="46">
        <v>100</v>
      </c>
      <c r="J91" s="48">
        <v>95</v>
      </c>
      <c r="K91" s="49"/>
      <c r="L91" s="47">
        <f t="shared" si="16"/>
        <v>98.25</v>
      </c>
      <c r="M91" s="45">
        <v>85</v>
      </c>
      <c r="N91" s="49">
        <v>80</v>
      </c>
      <c r="O91" s="47">
        <f t="shared" si="13"/>
        <v>82.5</v>
      </c>
      <c r="P91" s="45">
        <v>90</v>
      </c>
      <c r="Q91" s="50">
        <v>82</v>
      </c>
      <c r="R91" s="47">
        <f t="shared" si="14"/>
        <v>86</v>
      </c>
      <c r="S91" s="41">
        <f t="shared" si="15"/>
        <v>95.712499999999991</v>
      </c>
      <c r="T91" s="40" t="s">
        <v>66</v>
      </c>
    </row>
    <row r="92" spans="1:20">
      <c r="A92" s="13">
        <f t="shared" si="8"/>
        <v>91</v>
      </c>
      <c r="B92" s="51" t="s">
        <v>85</v>
      </c>
      <c r="C92" s="44">
        <f>S92*0.6+T92*0.4</f>
        <v>64.919999999999987</v>
      </c>
      <c r="D92" s="45">
        <v>68</v>
      </c>
      <c r="E92" s="46">
        <v>63</v>
      </c>
      <c r="F92" s="47">
        <f t="shared" si="12"/>
        <v>65.5</v>
      </c>
      <c r="G92" s="45">
        <v>100</v>
      </c>
      <c r="H92" s="46">
        <v>74</v>
      </c>
      <c r="I92" s="46">
        <v>10</v>
      </c>
      <c r="J92" s="48">
        <v>60</v>
      </c>
      <c r="K92" s="49"/>
      <c r="L92" s="47">
        <f t="shared" si="16"/>
        <v>61</v>
      </c>
      <c r="M92" s="45">
        <v>60</v>
      </c>
      <c r="N92" s="49">
        <v>30</v>
      </c>
      <c r="O92" s="47">
        <f t="shared" si="13"/>
        <v>45</v>
      </c>
      <c r="P92" s="45">
        <v>90</v>
      </c>
      <c r="Q92" s="50">
        <v>90</v>
      </c>
      <c r="R92" s="47">
        <f t="shared" si="14"/>
        <v>90</v>
      </c>
      <c r="S92" s="41">
        <f t="shared" si="15"/>
        <v>64.199999999999989</v>
      </c>
      <c r="T92" s="40">
        <v>66</v>
      </c>
    </row>
    <row r="93" spans="1:20">
      <c r="A93" s="13">
        <f t="shared" si="8"/>
        <v>92</v>
      </c>
      <c r="B93" s="54" t="s">
        <v>31</v>
      </c>
      <c r="C93" s="44" t="s">
        <v>28</v>
      </c>
      <c r="D93" s="45"/>
      <c r="E93" s="46"/>
      <c r="F93" s="47">
        <f t="shared" si="12"/>
        <v>0</v>
      </c>
      <c r="G93" s="45">
        <v>100</v>
      </c>
      <c r="H93" s="46">
        <v>70</v>
      </c>
      <c r="I93" s="46">
        <v>1</v>
      </c>
      <c r="J93" s="48"/>
      <c r="K93" s="49"/>
      <c r="L93" s="47">
        <f t="shared" si="16"/>
        <v>57</v>
      </c>
      <c r="M93" s="45">
        <v>40</v>
      </c>
      <c r="N93" s="49">
        <v>75</v>
      </c>
      <c r="O93" s="47">
        <f t="shared" si="13"/>
        <v>57.5</v>
      </c>
      <c r="P93" s="45">
        <v>75</v>
      </c>
      <c r="Q93" s="50">
        <v>60</v>
      </c>
      <c r="R93" s="47">
        <f t="shared" si="14"/>
        <v>67.5</v>
      </c>
      <c r="S93" s="41">
        <f t="shared" si="15"/>
        <v>23.924999999999997</v>
      </c>
      <c r="T93" s="40"/>
    </row>
    <row r="94" spans="1:20">
      <c r="A94" s="13">
        <f t="shared" si="8"/>
        <v>93</v>
      </c>
      <c r="B94" s="54" t="s">
        <v>138</v>
      </c>
      <c r="C94" s="44">
        <f>S94*0.6+T94*0.4</f>
        <v>42.72</v>
      </c>
      <c r="D94" s="45">
        <v>58</v>
      </c>
      <c r="E94" s="46">
        <v>30</v>
      </c>
      <c r="F94" s="47">
        <f t="shared" si="12"/>
        <v>44</v>
      </c>
      <c r="G94" s="45">
        <v>100</v>
      </c>
      <c r="H94" s="46">
        <v>70</v>
      </c>
      <c r="I94" s="46">
        <v>70</v>
      </c>
      <c r="J94" s="48">
        <v>80</v>
      </c>
      <c r="K94" s="49"/>
      <c r="L94" s="47">
        <f t="shared" si="16"/>
        <v>80</v>
      </c>
      <c r="M94" s="45">
        <v>80</v>
      </c>
      <c r="N94" s="49">
        <v>30</v>
      </c>
      <c r="O94" s="47">
        <f t="shared" si="13"/>
        <v>55</v>
      </c>
      <c r="P94" s="45">
        <v>90</v>
      </c>
      <c r="Q94" s="50">
        <v>1</v>
      </c>
      <c r="R94" s="47">
        <f t="shared" si="14"/>
        <v>45.5</v>
      </c>
      <c r="S94" s="41">
        <f t="shared" si="15"/>
        <v>51.199999999999996</v>
      </c>
      <c r="T94" s="40">
        <v>30</v>
      </c>
    </row>
    <row r="95" spans="1:20">
      <c r="A95" s="14">
        <f t="shared" si="8"/>
        <v>94</v>
      </c>
      <c r="B95" s="52" t="s">
        <v>32</v>
      </c>
      <c r="C95" s="44" t="s">
        <v>28</v>
      </c>
      <c r="D95" s="45">
        <v>50</v>
      </c>
      <c r="E95" s="46"/>
      <c r="F95" s="47">
        <f t="shared" ref="F95:F96" si="18">(D95+E95)/2</f>
        <v>25</v>
      </c>
      <c r="G95" s="45">
        <v>50</v>
      </c>
      <c r="H95" s="46">
        <v>10</v>
      </c>
      <c r="I95" s="46">
        <v>1</v>
      </c>
      <c r="J95" s="48"/>
      <c r="K95" s="49"/>
      <c r="L95" s="47">
        <f t="shared" si="16"/>
        <v>20.333333333333332</v>
      </c>
      <c r="M95" s="45">
        <v>60</v>
      </c>
      <c r="N95" s="50">
        <v>75</v>
      </c>
      <c r="O95" s="47">
        <f t="shared" si="13"/>
        <v>67.5</v>
      </c>
      <c r="P95" s="45"/>
      <c r="Q95" s="50"/>
      <c r="R95" s="47">
        <f t="shared" si="14"/>
        <v>0</v>
      </c>
      <c r="S95" s="41">
        <f t="shared" si="15"/>
        <v>28.175000000000001</v>
      </c>
      <c r="T95" s="40"/>
    </row>
    <row r="96" spans="1:20">
      <c r="A96" s="13">
        <f t="shared" ref="A96:A135" si="19">A95+1</f>
        <v>95</v>
      </c>
      <c r="B96" s="51" t="s">
        <v>63</v>
      </c>
      <c r="C96" s="44" t="s">
        <v>28</v>
      </c>
      <c r="D96" s="45"/>
      <c r="E96" s="46"/>
      <c r="F96" s="47">
        <f t="shared" si="18"/>
        <v>0</v>
      </c>
      <c r="G96" s="45"/>
      <c r="H96" s="46"/>
      <c r="I96" s="46"/>
      <c r="J96" s="48"/>
      <c r="K96" s="49"/>
      <c r="L96" s="47">
        <v>0</v>
      </c>
      <c r="M96" s="45"/>
      <c r="N96" s="49"/>
      <c r="O96" s="47">
        <f t="shared" si="13"/>
        <v>0</v>
      </c>
      <c r="P96" s="45"/>
      <c r="Q96" s="50"/>
      <c r="R96" s="47">
        <f t="shared" si="14"/>
        <v>0</v>
      </c>
      <c r="S96" s="41">
        <f t="shared" si="15"/>
        <v>0</v>
      </c>
      <c r="T96" s="40"/>
    </row>
    <row r="97" spans="1:20">
      <c r="A97" s="13">
        <f t="shared" si="19"/>
        <v>96</v>
      </c>
      <c r="B97" s="51" t="s">
        <v>143</v>
      </c>
      <c r="C97" s="44">
        <v>75</v>
      </c>
      <c r="D97" s="45" t="s">
        <v>75</v>
      </c>
      <c r="E97" s="46"/>
      <c r="F97" s="47">
        <v>0</v>
      </c>
      <c r="G97" s="45"/>
      <c r="H97" s="46"/>
      <c r="I97" s="46"/>
      <c r="J97" s="48"/>
      <c r="K97" s="49"/>
      <c r="L97" s="47">
        <v>0</v>
      </c>
      <c r="M97" s="45"/>
      <c r="N97" s="49"/>
      <c r="O97" s="47">
        <f t="shared" si="13"/>
        <v>0</v>
      </c>
      <c r="P97" s="45"/>
      <c r="Q97" s="50"/>
      <c r="R97" s="47">
        <f t="shared" si="14"/>
        <v>0</v>
      </c>
      <c r="S97" s="44">
        <f t="shared" si="15"/>
        <v>0</v>
      </c>
      <c r="T97" s="40"/>
    </row>
    <row r="98" spans="1:20">
      <c r="A98" s="14">
        <f t="shared" si="19"/>
        <v>97</v>
      </c>
      <c r="B98" s="66" t="s">
        <v>139</v>
      </c>
      <c r="C98" s="56">
        <f>S98*0.6+T98*0.4</f>
        <v>65</v>
      </c>
      <c r="D98" s="57">
        <v>50</v>
      </c>
      <c r="E98" s="58">
        <v>83</v>
      </c>
      <c r="F98" s="67">
        <f t="shared" ref="F98:F120" si="20">(D98+E98)/2</f>
        <v>66.5</v>
      </c>
      <c r="G98" s="57">
        <v>85</v>
      </c>
      <c r="H98" s="58">
        <v>61</v>
      </c>
      <c r="I98" s="58">
        <v>65</v>
      </c>
      <c r="J98" s="61">
        <v>85</v>
      </c>
      <c r="K98" s="68"/>
      <c r="L98" s="47">
        <f t="shared" si="16"/>
        <v>74</v>
      </c>
      <c r="M98" s="57">
        <v>40</v>
      </c>
      <c r="N98" s="69">
        <v>40</v>
      </c>
      <c r="O98" s="67">
        <f t="shared" ref="O98:O125" si="21">(M98+N98)/2</f>
        <v>40</v>
      </c>
      <c r="P98" s="70">
        <v>100</v>
      </c>
      <c r="Q98" s="58">
        <v>60</v>
      </c>
      <c r="R98" s="67">
        <f t="shared" ref="R98:R117" si="22">(P98+Q98)/2</f>
        <v>80</v>
      </c>
      <c r="S98" s="67">
        <f t="shared" ref="S98:S125" si="23">F98*0.6+L98*0.15+O98*0.15+R98*0.1</f>
        <v>65</v>
      </c>
      <c r="T98" s="71">
        <v>65</v>
      </c>
    </row>
    <row r="99" spans="1:20">
      <c r="A99" s="13">
        <f t="shared" si="19"/>
        <v>98</v>
      </c>
      <c r="B99" s="54" t="s">
        <v>97</v>
      </c>
      <c r="C99" s="44">
        <f>S99*0.6+T99*0.4</f>
        <v>63.87</v>
      </c>
      <c r="D99" s="45">
        <v>83</v>
      </c>
      <c r="E99" s="46">
        <v>40</v>
      </c>
      <c r="F99" s="47">
        <f t="shared" si="20"/>
        <v>61.5</v>
      </c>
      <c r="G99" s="45">
        <v>80</v>
      </c>
      <c r="H99" s="46">
        <v>78</v>
      </c>
      <c r="I99" s="46">
        <v>100</v>
      </c>
      <c r="J99" s="48">
        <v>70</v>
      </c>
      <c r="K99" s="49"/>
      <c r="L99" s="47">
        <f t="shared" si="16"/>
        <v>82</v>
      </c>
      <c r="M99" s="45">
        <v>50</v>
      </c>
      <c r="N99" s="50">
        <v>30</v>
      </c>
      <c r="O99" s="47">
        <f t="shared" si="21"/>
        <v>40</v>
      </c>
      <c r="P99" s="46">
        <v>85</v>
      </c>
      <c r="Q99" s="46">
        <v>100</v>
      </c>
      <c r="R99" s="47">
        <f t="shared" si="22"/>
        <v>92.5</v>
      </c>
      <c r="S99" s="67">
        <f t="shared" si="23"/>
        <v>64.449999999999989</v>
      </c>
      <c r="T99" s="40">
        <v>63</v>
      </c>
    </row>
    <row r="100" spans="1:20">
      <c r="A100" s="13">
        <f t="shared" si="19"/>
        <v>99</v>
      </c>
      <c r="B100" s="51" t="s">
        <v>46</v>
      </c>
      <c r="C100" s="44">
        <f>S100*0.6+T100*0.4</f>
        <v>57.959999999999994</v>
      </c>
      <c r="D100" s="45">
        <v>35</v>
      </c>
      <c r="E100" s="46">
        <v>62</v>
      </c>
      <c r="F100" s="47">
        <f t="shared" si="20"/>
        <v>48.5</v>
      </c>
      <c r="G100" s="45"/>
      <c r="H100" s="46">
        <v>40</v>
      </c>
      <c r="I100" s="46">
        <v>70</v>
      </c>
      <c r="J100" s="48">
        <v>60</v>
      </c>
      <c r="K100" s="49"/>
      <c r="L100" s="47">
        <f t="shared" si="16"/>
        <v>56.666666666666664</v>
      </c>
      <c r="M100" s="45">
        <v>70</v>
      </c>
      <c r="N100" s="50">
        <v>60</v>
      </c>
      <c r="O100" s="47">
        <f t="shared" si="21"/>
        <v>65</v>
      </c>
      <c r="P100" s="46">
        <v>95</v>
      </c>
      <c r="Q100" s="46">
        <v>90</v>
      </c>
      <c r="R100" s="47">
        <f t="shared" si="22"/>
        <v>92.5</v>
      </c>
      <c r="S100" s="67">
        <f t="shared" si="23"/>
        <v>56.599999999999994</v>
      </c>
      <c r="T100" s="40">
        <v>60</v>
      </c>
    </row>
    <row r="101" spans="1:20">
      <c r="A101" s="13">
        <f t="shared" si="19"/>
        <v>100</v>
      </c>
      <c r="B101" s="51" t="s">
        <v>123</v>
      </c>
      <c r="C101" s="44">
        <f>S101*0.6+T101*0.4</f>
        <v>79.150000000000006</v>
      </c>
      <c r="D101" s="45">
        <v>72</v>
      </c>
      <c r="E101" s="46">
        <v>80</v>
      </c>
      <c r="F101" s="47">
        <f t="shared" si="20"/>
        <v>76</v>
      </c>
      <c r="G101" s="45">
        <v>55</v>
      </c>
      <c r="H101" s="46">
        <v>75</v>
      </c>
      <c r="I101" s="46">
        <v>100</v>
      </c>
      <c r="J101" s="48">
        <v>100</v>
      </c>
      <c r="K101" s="49">
        <v>100</v>
      </c>
      <c r="L101" s="47">
        <f t="shared" si="16"/>
        <v>86</v>
      </c>
      <c r="M101" s="45">
        <v>80</v>
      </c>
      <c r="N101" s="50">
        <v>80</v>
      </c>
      <c r="O101" s="47">
        <f t="shared" si="21"/>
        <v>80</v>
      </c>
      <c r="P101" s="46">
        <v>90</v>
      </c>
      <c r="Q101" s="46">
        <v>85</v>
      </c>
      <c r="R101" s="47">
        <f t="shared" si="22"/>
        <v>87.5</v>
      </c>
      <c r="S101" s="67">
        <f t="shared" si="23"/>
        <v>79.25</v>
      </c>
      <c r="T101" s="40">
        <v>79</v>
      </c>
    </row>
    <row r="102" spans="1:20">
      <c r="A102" s="13">
        <f t="shared" si="19"/>
        <v>101</v>
      </c>
      <c r="B102" s="51" t="s">
        <v>110</v>
      </c>
      <c r="C102" s="44">
        <v>96</v>
      </c>
      <c r="D102" s="45">
        <v>100</v>
      </c>
      <c r="E102" s="46">
        <v>100</v>
      </c>
      <c r="F102" s="47">
        <f t="shared" si="20"/>
        <v>100</v>
      </c>
      <c r="G102" s="45">
        <v>100</v>
      </c>
      <c r="H102" s="46">
        <v>97</v>
      </c>
      <c r="I102" s="46">
        <v>100</v>
      </c>
      <c r="J102" s="48">
        <v>92</v>
      </c>
      <c r="K102" s="49"/>
      <c r="L102" s="47">
        <f t="shared" si="16"/>
        <v>97.25</v>
      </c>
      <c r="M102" s="45">
        <v>75</v>
      </c>
      <c r="N102" s="50">
        <v>81</v>
      </c>
      <c r="O102" s="47">
        <f t="shared" si="21"/>
        <v>78</v>
      </c>
      <c r="P102" s="46">
        <v>95</v>
      </c>
      <c r="Q102" s="46">
        <v>92</v>
      </c>
      <c r="R102" s="47">
        <f t="shared" si="22"/>
        <v>93.5</v>
      </c>
      <c r="S102" s="67">
        <f t="shared" si="23"/>
        <v>95.637500000000003</v>
      </c>
      <c r="T102" s="40" t="s">
        <v>66</v>
      </c>
    </row>
    <row r="103" spans="1:20">
      <c r="A103" s="14">
        <f t="shared" si="19"/>
        <v>102</v>
      </c>
      <c r="B103" s="72" t="s">
        <v>124</v>
      </c>
      <c r="C103" s="44">
        <f>S103*0.6+T103*0.4</f>
        <v>77.91</v>
      </c>
      <c r="D103" s="45">
        <v>87</v>
      </c>
      <c r="E103" s="46">
        <v>100</v>
      </c>
      <c r="F103" s="47">
        <f t="shared" si="20"/>
        <v>93.5</v>
      </c>
      <c r="G103" s="45">
        <v>15</v>
      </c>
      <c r="H103" s="46">
        <v>65</v>
      </c>
      <c r="I103" s="46">
        <v>60</v>
      </c>
      <c r="J103" s="48">
        <v>50</v>
      </c>
      <c r="K103" s="49">
        <v>10</v>
      </c>
      <c r="L103" s="47">
        <f t="shared" si="16"/>
        <v>40</v>
      </c>
      <c r="M103" s="45">
        <v>55</v>
      </c>
      <c r="N103" s="49">
        <v>65</v>
      </c>
      <c r="O103" s="47">
        <f t="shared" si="21"/>
        <v>60</v>
      </c>
      <c r="P103" s="48">
        <v>65</v>
      </c>
      <c r="Q103" s="46">
        <v>70</v>
      </c>
      <c r="R103" s="47">
        <f t="shared" si="22"/>
        <v>67.5</v>
      </c>
      <c r="S103" s="67">
        <f t="shared" si="23"/>
        <v>77.849999999999994</v>
      </c>
      <c r="T103" s="40">
        <v>78</v>
      </c>
    </row>
    <row r="104" spans="1:20">
      <c r="A104" s="13">
        <f t="shared" si="19"/>
        <v>103</v>
      </c>
      <c r="B104" s="51" t="s">
        <v>98</v>
      </c>
      <c r="C104" s="44">
        <v>78</v>
      </c>
      <c r="D104" s="45">
        <v>70</v>
      </c>
      <c r="E104" s="46">
        <v>90</v>
      </c>
      <c r="F104" s="47">
        <f t="shared" si="20"/>
        <v>80</v>
      </c>
      <c r="G104" s="45">
        <v>50</v>
      </c>
      <c r="H104" s="46">
        <v>70</v>
      </c>
      <c r="I104" s="46">
        <v>100</v>
      </c>
      <c r="J104" s="48">
        <v>85</v>
      </c>
      <c r="K104" s="49"/>
      <c r="L104" s="47">
        <f t="shared" si="16"/>
        <v>76.25</v>
      </c>
      <c r="M104" s="45">
        <v>30</v>
      </c>
      <c r="N104" s="50">
        <v>100</v>
      </c>
      <c r="O104" s="47">
        <f t="shared" si="21"/>
        <v>65</v>
      </c>
      <c r="P104" s="46">
        <v>100</v>
      </c>
      <c r="Q104" s="46">
        <v>85</v>
      </c>
      <c r="R104" s="47">
        <f t="shared" si="22"/>
        <v>92.5</v>
      </c>
      <c r="S104" s="67">
        <f t="shared" si="23"/>
        <v>78.4375</v>
      </c>
      <c r="T104" s="40" t="s">
        <v>66</v>
      </c>
    </row>
    <row r="105" spans="1:20">
      <c r="A105" s="13">
        <f t="shared" si="19"/>
        <v>104</v>
      </c>
      <c r="B105" s="51" t="s">
        <v>76</v>
      </c>
      <c r="C105" s="44">
        <f>S105*0.6+T105*0.4</f>
        <v>73.775000000000006</v>
      </c>
      <c r="D105" s="45">
        <v>65</v>
      </c>
      <c r="E105" s="46">
        <v>75</v>
      </c>
      <c r="F105" s="47">
        <f t="shared" si="20"/>
        <v>70</v>
      </c>
      <c r="G105" s="45">
        <v>30</v>
      </c>
      <c r="H105" s="46">
        <v>70</v>
      </c>
      <c r="I105" s="46">
        <v>100</v>
      </c>
      <c r="J105" s="48">
        <v>90</v>
      </c>
      <c r="K105" s="49"/>
      <c r="L105" s="47">
        <f t="shared" si="16"/>
        <v>72.5</v>
      </c>
      <c r="M105" s="45">
        <v>50</v>
      </c>
      <c r="N105" s="50">
        <v>100</v>
      </c>
      <c r="O105" s="47">
        <f t="shared" si="21"/>
        <v>75</v>
      </c>
      <c r="P105" s="46">
        <v>90</v>
      </c>
      <c r="Q105" s="46">
        <v>100</v>
      </c>
      <c r="R105" s="47">
        <f t="shared" si="22"/>
        <v>95</v>
      </c>
      <c r="S105" s="67">
        <f t="shared" si="23"/>
        <v>73.625</v>
      </c>
      <c r="T105" s="40">
        <v>74</v>
      </c>
    </row>
    <row r="106" spans="1:20">
      <c r="A106" s="13">
        <f t="shared" si="19"/>
        <v>105</v>
      </c>
      <c r="B106" s="51" t="s">
        <v>125</v>
      </c>
      <c r="C106" s="44">
        <f>S106*0.6+T106*0.4</f>
        <v>64.53</v>
      </c>
      <c r="D106" s="45">
        <v>45</v>
      </c>
      <c r="E106" s="46">
        <v>50</v>
      </c>
      <c r="F106" s="47">
        <f t="shared" si="20"/>
        <v>47.5</v>
      </c>
      <c r="G106" s="45">
        <v>10</v>
      </c>
      <c r="H106" s="46">
        <v>60</v>
      </c>
      <c r="I106" s="46">
        <v>80</v>
      </c>
      <c r="J106" s="48">
        <v>25</v>
      </c>
      <c r="K106" s="49">
        <v>10</v>
      </c>
      <c r="L106" s="47">
        <f t="shared" si="16"/>
        <v>37</v>
      </c>
      <c r="M106" s="45">
        <v>30</v>
      </c>
      <c r="N106" s="50">
        <v>60</v>
      </c>
      <c r="O106" s="47">
        <f t="shared" si="21"/>
        <v>45</v>
      </c>
      <c r="P106" s="46">
        <v>65</v>
      </c>
      <c r="Q106" s="46">
        <v>70</v>
      </c>
      <c r="R106" s="47">
        <f t="shared" si="22"/>
        <v>67.5</v>
      </c>
      <c r="S106" s="67">
        <f t="shared" si="23"/>
        <v>47.55</v>
      </c>
      <c r="T106" s="40">
        <v>90</v>
      </c>
    </row>
    <row r="107" spans="1:20">
      <c r="A107" s="14">
        <f t="shared" si="19"/>
        <v>106</v>
      </c>
      <c r="B107" s="51" t="s">
        <v>111</v>
      </c>
      <c r="C107" s="44">
        <v>91</v>
      </c>
      <c r="D107" s="45">
        <v>100</v>
      </c>
      <c r="E107" s="46">
        <v>90</v>
      </c>
      <c r="F107" s="47">
        <f t="shared" si="20"/>
        <v>95</v>
      </c>
      <c r="G107" s="45">
        <v>100</v>
      </c>
      <c r="H107" s="46">
        <v>80</v>
      </c>
      <c r="I107" s="46">
        <v>50</v>
      </c>
      <c r="J107" s="48">
        <v>90</v>
      </c>
      <c r="K107" s="49"/>
      <c r="L107" s="47">
        <f t="shared" si="16"/>
        <v>80</v>
      </c>
      <c r="M107" s="45">
        <v>90</v>
      </c>
      <c r="N107" s="45">
        <v>92</v>
      </c>
      <c r="O107" s="47">
        <f t="shared" si="21"/>
        <v>91</v>
      </c>
      <c r="P107" s="46">
        <v>87</v>
      </c>
      <c r="Q107" s="46">
        <v>78</v>
      </c>
      <c r="R107" s="47">
        <f t="shared" si="22"/>
        <v>82.5</v>
      </c>
      <c r="S107" s="67">
        <f t="shared" si="23"/>
        <v>90.9</v>
      </c>
      <c r="T107" s="40" t="s">
        <v>66</v>
      </c>
    </row>
    <row r="108" spans="1:20">
      <c r="A108" s="13">
        <f t="shared" si="19"/>
        <v>107</v>
      </c>
      <c r="B108" s="51" t="s">
        <v>126</v>
      </c>
      <c r="C108" s="44">
        <f>S108*0.6+T108*0.4</f>
        <v>74.694999999999993</v>
      </c>
      <c r="D108" s="45">
        <v>60</v>
      </c>
      <c r="E108" s="46">
        <v>80</v>
      </c>
      <c r="F108" s="47">
        <f t="shared" si="20"/>
        <v>70</v>
      </c>
      <c r="G108" s="45">
        <v>80</v>
      </c>
      <c r="H108" s="46">
        <v>75</v>
      </c>
      <c r="I108" s="46">
        <v>100</v>
      </c>
      <c r="J108" s="48">
        <v>75</v>
      </c>
      <c r="K108" s="49">
        <v>50</v>
      </c>
      <c r="L108" s="47">
        <f t="shared" si="16"/>
        <v>76</v>
      </c>
      <c r="M108" s="45">
        <v>54</v>
      </c>
      <c r="N108" s="50">
        <v>75</v>
      </c>
      <c r="O108" s="47">
        <f t="shared" si="21"/>
        <v>64.5</v>
      </c>
      <c r="P108" s="45">
        <v>60</v>
      </c>
      <c r="Q108" s="46">
        <v>75</v>
      </c>
      <c r="R108" s="47">
        <f t="shared" si="22"/>
        <v>67.5</v>
      </c>
      <c r="S108" s="67">
        <f t="shared" si="23"/>
        <v>69.824999999999989</v>
      </c>
      <c r="T108" s="40">
        <v>82</v>
      </c>
    </row>
    <row r="109" spans="1:20">
      <c r="A109" s="13">
        <f t="shared" si="19"/>
        <v>108</v>
      </c>
      <c r="B109" s="51" t="s">
        <v>47</v>
      </c>
      <c r="C109" s="44">
        <f>S109*0.6+T109*0.4</f>
        <v>52.109999999999992</v>
      </c>
      <c r="D109" s="45">
        <v>72</v>
      </c>
      <c r="E109" s="46">
        <v>35</v>
      </c>
      <c r="F109" s="47">
        <f t="shared" si="20"/>
        <v>53.5</v>
      </c>
      <c r="G109" s="45"/>
      <c r="H109" s="46">
        <v>100</v>
      </c>
      <c r="I109" s="46">
        <v>30</v>
      </c>
      <c r="J109" s="48">
        <v>100</v>
      </c>
      <c r="K109" s="49"/>
      <c r="L109" s="47">
        <f t="shared" si="16"/>
        <v>76.666666666666671</v>
      </c>
      <c r="M109" s="45">
        <v>100</v>
      </c>
      <c r="N109" s="50">
        <v>100</v>
      </c>
      <c r="O109" s="47">
        <f t="shared" si="21"/>
        <v>100</v>
      </c>
      <c r="P109" s="45">
        <v>80</v>
      </c>
      <c r="Q109" s="46">
        <v>85</v>
      </c>
      <c r="R109" s="47">
        <f t="shared" si="22"/>
        <v>82.5</v>
      </c>
      <c r="S109" s="67">
        <f t="shared" si="23"/>
        <v>66.849999999999994</v>
      </c>
      <c r="T109" s="40">
        <v>30</v>
      </c>
    </row>
    <row r="110" spans="1:20">
      <c r="A110" s="14">
        <f t="shared" si="19"/>
        <v>109</v>
      </c>
      <c r="B110" s="51" t="s">
        <v>33</v>
      </c>
      <c r="C110" s="44">
        <f>S110*0.6+T110*0.4</f>
        <v>71.935000000000002</v>
      </c>
      <c r="D110" s="45">
        <v>85</v>
      </c>
      <c r="E110" s="46">
        <v>67</v>
      </c>
      <c r="F110" s="47">
        <f t="shared" si="20"/>
        <v>76</v>
      </c>
      <c r="G110" s="45">
        <v>100</v>
      </c>
      <c r="H110" s="46">
        <v>50</v>
      </c>
      <c r="I110" s="46">
        <v>50</v>
      </c>
      <c r="J110" s="48"/>
      <c r="K110" s="49"/>
      <c r="L110" s="47">
        <f t="shared" si="16"/>
        <v>66.666666666666671</v>
      </c>
      <c r="M110" s="45">
        <v>60</v>
      </c>
      <c r="N110" s="50">
        <v>75</v>
      </c>
      <c r="O110" s="47">
        <f t="shared" si="21"/>
        <v>67.5</v>
      </c>
      <c r="P110" s="46">
        <v>80</v>
      </c>
      <c r="Q110" s="46">
        <v>70</v>
      </c>
      <c r="R110" s="47">
        <f t="shared" si="22"/>
        <v>75</v>
      </c>
      <c r="S110" s="67">
        <f t="shared" si="23"/>
        <v>73.224999999999994</v>
      </c>
      <c r="T110" s="40">
        <v>70</v>
      </c>
    </row>
    <row r="111" spans="1:20">
      <c r="A111" s="14">
        <f t="shared" si="19"/>
        <v>110</v>
      </c>
      <c r="B111" s="54" t="s">
        <v>64</v>
      </c>
      <c r="C111" s="44" t="s">
        <v>28</v>
      </c>
      <c r="D111" s="45"/>
      <c r="E111" s="46"/>
      <c r="F111" s="47">
        <f t="shared" si="20"/>
        <v>0</v>
      </c>
      <c r="G111" s="45"/>
      <c r="H111" s="46"/>
      <c r="I111" s="46"/>
      <c r="J111" s="48"/>
      <c r="K111" s="49"/>
      <c r="L111" s="47">
        <v>0</v>
      </c>
      <c r="M111" s="45"/>
      <c r="N111" s="49"/>
      <c r="O111" s="47">
        <f t="shared" si="21"/>
        <v>0</v>
      </c>
      <c r="P111" s="46"/>
      <c r="Q111" s="46"/>
      <c r="R111" s="47">
        <f t="shared" si="22"/>
        <v>0</v>
      </c>
      <c r="S111" s="47">
        <f t="shared" si="23"/>
        <v>0</v>
      </c>
      <c r="T111" s="40"/>
    </row>
    <row r="112" spans="1:20">
      <c r="A112" s="13">
        <f t="shared" si="19"/>
        <v>111</v>
      </c>
      <c r="B112" s="53" t="s">
        <v>140</v>
      </c>
      <c r="C112" s="56">
        <f>S112*0.6+T112*0.4</f>
        <v>50.875</v>
      </c>
      <c r="D112" s="45">
        <v>55</v>
      </c>
      <c r="E112" s="46">
        <v>40</v>
      </c>
      <c r="F112" s="47">
        <f t="shared" si="20"/>
        <v>47.5</v>
      </c>
      <c r="G112" s="45">
        <v>75</v>
      </c>
      <c r="H112" s="46">
        <v>55</v>
      </c>
      <c r="I112" s="46">
        <v>70</v>
      </c>
      <c r="J112" s="48">
        <v>70</v>
      </c>
      <c r="K112" s="49"/>
      <c r="L112" s="47">
        <f t="shared" si="16"/>
        <v>67.5</v>
      </c>
      <c r="M112" s="45">
        <v>40</v>
      </c>
      <c r="N112" s="50">
        <v>20</v>
      </c>
      <c r="O112" s="47">
        <f t="shared" si="21"/>
        <v>30</v>
      </c>
      <c r="P112" s="73">
        <v>100</v>
      </c>
      <c r="Q112" s="50">
        <v>40</v>
      </c>
      <c r="R112" s="47">
        <f t="shared" si="22"/>
        <v>70</v>
      </c>
      <c r="S112" s="41">
        <f t="shared" si="23"/>
        <v>50.125</v>
      </c>
      <c r="T112" s="40">
        <v>52</v>
      </c>
    </row>
    <row r="113" spans="1:20">
      <c r="A113" s="14">
        <f t="shared" si="19"/>
        <v>112</v>
      </c>
      <c r="B113" s="51" t="s">
        <v>145</v>
      </c>
      <c r="C113" s="44">
        <f>S113*0.6+T113*0.4</f>
        <v>61.534999999999997</v>
      </c>
      <c r="D113" s="45">
        <v>45</v>
      </c>
      <c r="E113" s="46">
        <v>73</v>
      </c>
      <c r="F113" s="47">
        <f t="shared" si="20"/>
        <v>59</v>
      </c>
      <c r="G113" s="45">
        <v>60</v>
      </c>
      <c r="H113" s="46"/>
      <c r="I113" s="46">
        <v>60</v>
      </c>
      <c r="J113" s="48">
        <v>40</v>
      </c>
      <c r="K113" s="49"/>
      <c r="L113" s="47">
        <f t="shared" si="16"/>
        <v>53.333333333333336</v>
      </c>
      <c r="M113" s="45">
        <v>1</v>
      </c>
      <c r="N113" s="50">
        <v>90</v>
      </c>
      <c r="O113" s="47">
        <f t="shared" si="21"/>
        <v>45.5</v>
      </c>
      <c r="P113" s="46">
        <v>90</v>
      </c>
      <c r="Q113" s="50">
        <v>90</v>
      </c>
      <c r="R113" s="47">
        <f t="shared" si="22"/>
        <v>90</v>
      </c>
      <c r="S113" s="41">
        <f t="shared" si="23"/>
        <v>59.225000000000001</v>
      </c>
      <c r="T113" s="40">
        <v>65</v>
      </c>
    </row>
    <row r="114" spans="1:20">
      <c r="A114" s="13">
        <f t="shared" si="19"/>
        <v>113</v>
      </c>
      <c r="B114" s="51" t="s">
        <v>141</v>
      </c>
      <c r="C114" s="44">
        <f>S114</f>
        <v>87.875</v>
      </c>
      <c r="D114" s="45">
        <v>100</v>
      </c>
      <c r="E114" s="46">
        <v>90</v>
      </c>
      <c r="F114" s="47">
        <f t="shared" si="20"/>
        <v>95</v>
      </c>
      <c r="G114" s="45">
        <v>80</v>
      </c>
      <c r="H114" s="46">
        <v>85</v>
      </c>
      <c r="I114" s="46">
        <v>100</v>
      </c>
      <c r="J114" s="48">
        <v>85</v>
      </c>
      <c r="K114" s="50"/>
      <c r="L114" s="47">
        <f t="shared" si="16"/>
        <v>87.5</v>
      </c>
      <c r="M114" s="45">
        <v>70</v>
      </c>
      <c r="N114" s="50">
        <v>60</v>
      </c>
      <c r="O114" s="47">
        <f t="shared" si="21"/>
        <v>65</v>
      </c>
      <c r="P114" s="73">
        <v>100</v>
      </c>
      <c r="Q114" s="50">
        <v>60</v>
      </c>
      <c r="R114" s="47">
        <f t="shared" si="22"/>
        <v>80</v>
      </c>
      <c r="S114" s="41">
        <f t="shared" si="23"/>
        <v>87.875</v>
      </c>
      <c r="T114" s="40" t="s">
        <v>66</v>
      </c>
    </row>
    <row r="115" spans="1:20">
      <c r="A115" s="13">
        <f t="shared" si="19"/>
        <v>114</v>
      </c>
      <c r="B115" s="51" t="s">
        <v>34</v>
      </c>
      <c r="C115" s="44">
        <f t="shared" ref="C115:C120" si="24">S115*0.6+T115*0.4</f>
        <v>51.265000000000001</v>
      </c>
      <c r="D115" s="45">
        <v>58</v>
      </c>
      <c r="E115" s="46">
        <v>15</v>
      </c>
      <c r="F115" s="47">
        <f t="shared" si="20"/>
        <v>36.5</v>
      </c>
      <c r="G115" s="45">
        <v>100</v>
      </c>
      <c r="H115" s="46">
        <v>50</v>
      </c>
      <c r="I115" s="46">
        <v>35</v>
      </c>
      <c r="J115" s="48"/>
      <c r="K115" s="50"/>
      <c r="L115" s="47">
        <f t="shared" si="16"/>
        <v>61.666666666666664</v>
      </c>
      <c r="M115" s="45">
        <v>100</v>
      </c>
      <c r="N115" s="50">
        <v>35</v>
      </c>
      <c r="O115" s="47">
        <f t="shared" si="21"/>
        <v>67.5</v>
      </c>
      <c r="P115" s="46">
        <v>80</v>
      </c>
      <c r="Q115" s="50">
        <v>70</v>
      </c>
      <c r="R115" s="47">
        <f t="shared" si="22"/>
        <v>75</v>
      </c>
      <c r="S115" s="41">
        <f t="shared" si="23"/>
        <v>48.774999999999999</v>
      </c>
      <c r="T115" s="40">
        <v>55</v>
      </c>
    </row>
    <row r="116" spans="1:20">
      <c r="A116" s="13">
        <f t="shared" si="19"/>
        <v>115</v>
      </c>
      <c r="B116" s="51" t="s">
        <v>86</v>
      </c>
      <c r="C116" s="44">
        <f t="shared" si="24"/>
        <v>71.504999999999995</v>
      </c>
      <c r="D116" s="45">
        <v>95</v>
      </c>
      <c r="E116" s="46">
        <v>63</v>
      </c>
      <c r="F116" s="47">
        <f t="shared" si="20"/>
        <v>79</v>
      </c>
      <c r="G116" s="45">
        <v>80</v>
      </c>
      <c r="H116" s="46">
        <v>74</v>
      </c>
      <c r="I116" s="46">
        <v>10</v>
      </c>
      <c r="J116" s="48">
        <v>50</v>
      </c>
      <c r="K116" s="49"/>
      <c r="L116" s="47">
        <f t="shared" si="16"/>
        <v>53.5</v>
      </c>
      <c r="M116" s="45">
        <v>60</v>
      </c>
      <c r="N116" s="49">
        <v>30</v>
      </c>
      <c r="O116" s="47">
        <f t="shared" si="21"/>
        <v>45</v>
      </c>
      <c r="P116" s="46">
        <v>90</v>
      </c>
      <c r="Q116" s="50">
        <v>90</v>
      </c>
      <c r="R116" s="47">
        <f t="shared" si="22"/>
        <v>90</v>
      </c>
      <c r="S116" s="41">
        <f t="shared" si="23"/>
        <v>71.174999999999997</v>
      </c>
      <c r="T116" s="40">
        <v>72</v>
      </c>
    </row>
    <row r="117" spans="1:20">
      <c r="A117" s="13">
        <f t="shared" si="19"/>
        <v>116</v>
      </c>
      <c r="B117" s="51" t="s">
        <v>144</v>
      </c>
      <c r="C117" s="44">
        <f t="shared" si="24"/>
        <v>63.375</v>
      </c>
      <c r="D117" s="45">
        <v>65</v>
      </c>
      <c r="E117" s="46">
        <v>60</v>
      </c>
      <c r="F117" s="47">
        <f t="shared" si="20"/>
        <v>62.5</v>
      </c>
      <c r="G117" s="45">
        <v>30</v>
      </c>
      <c r="H117" s="46">
        <v>60</v>
      </c>
      <c r="I117" s="46">
        <v>60</v>
      </c>
      <c r="J117" s="48">
        <v>90</v>
      </c>
      <c r="K117" s="50"/>
      <c r="L117" s="47">
        <f t="shared" si="16"/>
        <v>60</v>
      </c>
      <c r="M117" s="45">
        <v>70</v>
      </c>
      <c r="N117" s="50">
        <v>65</v>
      </c>
      <c r="O117" s="47">
        <f t="shared" si="21"/>
        <v>67.5</v>
      </c>
      <c r="P117" s="46">
        <v>80</v>
      </c>
      <c r="Q117" s="50">
        <v>100</v>
      </c>
      <c r="R117" s="47">
        <f t="shared" si="22"/>
        <v>90</v>
      </c>
      <c r="S117" s="41">
        <f t="shared" si="23"/>
        <v>65.625</v>
      </c>
      <c r="T117" s="40">
        <v>60</v>
      </c>
    </row>
    <row r="118" spans="1:20">
      <c r="A118" s="13">
        <f t="shared" si="19"/>
        <v>117</v>
      </c>
      <c r="B118" s="51" t="s">
        <v>48</v>
      </c>
      <c r="C118" s="44">
        <f t="shared" si="24"/>
        <v>68.69</v>
      </c>
      <c r="D118" s="45">
        <v>48</v>
      </c>
      <c r="E118" s="46">
        <v>55</v>
      </c>
      <c r="F118" s="47">
        <f t="shared" si="20"/>
        <v>51.5</v>
      </c>
      <c r="G118" s="45"/>
      <c r="H118" s="46">
        <v>60</v>
      </c>
      <c r="I118" s="46">
        <v>50</v>
      </c>
      <c r="J118" s="48">
        <v>90</v>
      </c>
      <c r="K118" s="50"/>
      <c r="L118" s="47">
        <f t="shared" si="16"/>
        <v>66.666666666666671</v>
      </c>
      <c r="M118" s="45">
        <v>90</v>
      </c>
      <c r="N118" s="50">
        <v>60</v>
      </c>
      <c r="O118" s="47">
        <f t="shared" si="21"/>
        <v>75</v>
      </c>
      <c r="P118" s="46">
        <v>90</v>
      </c>
      <c r="Q118" s="50">
        <v>90</v>
      </c>
      <c r="R118" s="47">
        <v>90</v>
      </c>
      <c r="S118" s="41">
        <f t="shared" si="23"/>
        <v>61.15</v>
      </c>
      <c r="T118" s="40">
        <v>80</v>
      </c>
    </row>
    <row r="119" spans="1:20">
      <c r="A119" s="13">
        <f t="shared" si="19"/>
        <v>118</v>
      </c>
      <c r="B119" s="52" t="s">
        <v>35</v>
      </c>
      <c r="C119" s="44">
        <f t="shared" si="24"/>
        <v>76.044999999999987</v>
      </c>
      <c r="D119" s="45">
        <v>85</v>
      </c>
      <c r="E119" s="46">
        <v>74</v>
      </c>
      <c r="F119" s="47">
        <f t="shared" si="20"/>
        <v>79.5</v>
      </c>
      <c r="G119" s="45">
        <v>100</v>
      </c>
      <c r="H119" s="46">
        <v>60</v>
      </c>
      <c r="I119" s="46">
        <v>70</v>
      </c>
      <c r="J119" s="48"/>
      <c r="K119" s="50"/>
      <c r="L119" s="47">
        <f t="shared" si="16"/>
        <v>76.666666666666671</v>
      </c>
      <c r="M119" s="45">
        <v>60</v>
      </c>
      <c r="N119" s="50">
        <v>75</v>
      </c>
      <c r="O119" s="47">
        <f t="shared" si="21"/>
        <v>67.5</v>
      </c>
      <c r="P119" s="46">
        <v>75</v>
      </c>
      <c r="Q119" s="50">
        <v>60</v>
      </c>
      <c r="R119" s="47">
        <f>(P119+Q119)/2</f>
        <v>67.5</v>
      </c>
      <c r="S119" s="41">
        <f t="shared" si="23"/>
        <v>76.074999999999989</v>
      </c>
      <c r="T119" s="40">
        <v>76</v>
      </c>
    </row>
    <row r="120" spans="1:20">
      <c r="A120" s="13">
        <f t="shared" si="19"/>
        <v>119</v>
      </c>
      <c r="B120" s="51" t="s">
        <v>127</v>
      </c>
      <c r="C120" s="44">
        <f t="shared" si="24"/>
        <v>84.134999999999991</v>
      </c>
      <c r="D120" s="45">
        <v>85</v>
      </c>
      <c r="E120" s="46">
        <v>100</v>
      </c>
      <c r="F120" s="47">
        <f t="shared" si="20"/>
        <v>92.5</v>
      </c>
      <c r="G120" s="45">
        <v>35</v>
      </c>
      <c r="H120" s="46">
        <v>60</v>
      </c>
      <c r="I120" s="46">
        <v>90</v>
      </c>
      <c r="J120" s="48">
        <v>100</v>
      </c>
      <c r="K120" s="50">
        <v>85</v>
      </c>
      <c r="L120" s="47">
        <f t="shared" si="16"/>
        <v>74</v>
      </c>
      <c r="M120" s="45">
        <v>55</v>
      </c>
      <c r="N120" s="50">
        <v>60</v>
      </c>
      <c r="O120" s="47">
        <f t="shared" si="21"/>
        <v>57.5</v>
      </c>
      <c r="P120" s="46">
        <v>95</v>
      </c>
      <c r="Q120" s="50">
        <v>85</v>
      </c>
      <c r="R120" s="47">
        <f>(P120+Q120)/2</f>
        <v>90</v>
      </c>
      <c r="S120" s="41">
        <f t="shared" si="23"/>
        <v>84.224999999999994</v>
      </c>
      <c r="T120" s="40">
        <v>84</v>
      </c>
    </row>
    <row r="121" spans="1:20">
      <c r="A121" s="13">
        <f t="shared" si="19"/>
        <v>120</v>
      </c>
      <c r="B121" s="54" t="s">
        <v>87</v>
      </c>
      <c r="C121" s="44">
        <v>72</v>
      </c>
      <c r="D121" s="45" t="s">
        <v>75</v>
      </c>
      <c r="E121" s="46"/>
      <c r="F121" s="47">
        <v>0</v>
      </c>
      <c r="G121" s="45"/>
      <c r="H121" s="46"/>
      <c r="I121" s="46"/>
      <c r="J121" s="48"/>
      <c r="K121" s="49"/>
      <c r="L121" s="47">
        <v>0</v>
      </c>
      <c r="M121" s="45"/>
      <c r="N121" s="49"/>
      <c r="O121" s="47">
        <f t="shared" si="21"/>
        <v>0</v>
      </c>
      <c r="P121" s="46"/>
      <c r="Q121" s="50"/>
      <c r="R121" s="47">
        <f>(P121+Q121)/2</f>
        <v>0</v>
      </c>
      <c r="S121" s="41">
        <f t="shared" si="23"/>
        <v>0</v>
      </c>
      <c r="T121" s="40"/>
    </row>
    <row r="122" spans="1:20">
      <c r="A122" s="14">
        <f t="shared" si="19"/>
        <v>121</v>
      </c>
      <c r="B122" s="51" t="s">
        <v>49</v>
      </c>
      <c r="C122" s="44">
        <f>S122*0.6+T122*0.4</f>
        <v>44.174999999999997</v>
      </c>
      <c r="D122" s="45">
        <v>60</v>
      </c>
      <c r="E122" s="46">
        <v>20</v>
      </c>
      <c r="F122" s="47">
        <f>(D122+E122)/2</f>
        <v>40</v>
      </c>
      <c r="G122" s="45"/>
      <c r="H122" s="46">
        <v>60</v>
      </c>
      <c r="I122" s="46">
        <v>50</v>
      </c>
      <c r="J122" s="48">
        <v>85</v>
      </c>
      <c r="K122" s="50"/>
      <c r="L122" s="47">
        <f t="shared" si="16"/>
        <v>65</v>
      </c>
      <c r="M122" s="45">
        <v>85</v>
      </c>
      <c r="N122" s="50">
        <v>60</v>
      </c>
      <c r="O122" s="47">
        <f t="shared" si="21"/>
        <v>72.5</v>
      </c>
      <c r="P122" s="46">
        <v>90</v>
      </c>
      <c r="Q122" s="50">
        <v>90</v>
      </c>
      <c r="R122" s="47">
        <v>90</v>
      </c>
      <c r="S122" s="41">
        <f t="shared" si="23"/>
        <v>53.625</v>
      </c>
      <c r="T122" s="40">
        <v>30</v>
      </c>
    </row>
    <row r="123" spans="1:20">
      <c r="A123" s="14">
        <f t="shared" si="19"/>
        <v>122</v>
      </c>
      <c r="B123" s="51" t="s">
        <v>88</v>
      </c>
      <c r="C123" s="44">
        <f>S123*0.6+T123*0.4</f>
        <v>39.905000000000001</v>
      </c>
      <c r="D123" s="45">
        <v>45</v>
      </c>
      <c r="E123" s="46">
        <v>25</v>
      </c>
      <c r="F123" s="47">
        <f>(D123+E123)/2</f>
        <v>35</v>
      </c>
      <c r="G123" s="45">
        <v>60</v>
      </c>
      <c r="H123" s="46">
        <v>68</v>
      </c>
      <c r="I123" s="46">
        <v>100</v>
      </c>
      <c r="J123" s="48">
        <v>10</v>
      </c>
      <c r="K123" s="49"/>
      <c r="L123" s="47">
        <f t="shared" si="16"/>
        <v>59.5</v>
      </c>
      <c r="M123" s="45">
        <v>60</v>
      </c>
      <c r="N123" s="50">
        <v>30</v>
      </c>
      <c r="O123" s="47">
        <f t="shared" si="21"/>
        <v>45</v>
      </c>
      <c r="P123" s="46">
        <v>80</v>
      </c>
      <c r="Q123" s="50">
        <v>90</v>
      </c>
      <c r="R123" s="47">
        <f>(P123+Q123)/2</f>
        <v>85</v>
      </c>
      <c r="S123" s="41">
        <f t="shared" si="23"/>
        <v>45.174999999999997</v>
      </c>
      <c r="T123" s="40">
        <v>32</v>
      </c>
    </row>
    <row r="124" spans="1:20">
      <c r="A124" s="13">
        <f t="shared" si="19"/>
        <v>123</v>
      </c>
      <c r="B124" s="51" t="s">
        <v>112</v>
      </c>
      <c r="C124" s="44">
        <v>86</v>
      </c>
      <c r="D124" s="45">
        <v>80</v>
      </c>
      <c r="E124" s="46">
        <v>100</v>
      </c>
      <c r="F124" s="47">
        <f>(D124+E124)/2</f>
        <v>90</v>
      </c>
      <c r="G124" s="45">
        <v>70</v>
      </c>
      <c r="H124" s="46">
        <v>87</v>
      </c>
      <c r="I124" s="46">
        <v>100</v>
      </c>
      <c r="J124" s="48">
        <v>90</v>
      </c>
      <c r="K124" s="50"/>
      <c r="L124" s="47">
        <f t="shared" si="16"/>
        <v>86.75</v>
      </c>
      <c r="M124" s="45">
        <v>70</v>
      </c>
      <c r="N124" s="50">
        <v>75</v>
      </c>
      <c r="O124" s="47">
        <f t="shared" si="21"/>
        <v>72.5</v>
      </c>
      <c r="P124" s="46">
        <v>83</v>
      </c>
      <c r="Q124" s="50">
        <v>77</v>
      </c>
      <c r="R124" s="47">
        <f>(P124+Q124)/2</f>
        <v>80</v>
      </c>
      <c r="S124" s="41">
        <f t="shared" si="23"/>
        <v>85.887500000000003</v>
      </c>
      <c r="T124" s="40" t="s">
        <v>66</v>
      </c>
    </row>
    <row r="125" spans="1:20">
      <c r="A125" s="13">
        <f t="shared" si="19"/>
        <v>124</v>
      </c>
      <c r="B125" s="51" t="s">
        <v>113</v>
      </c>
      <c r="C125" s="44">
        <v>96</v>
      </c>
      <c r="D125" s="45">
        <v>100</v>
      </c>
      <c r="E125" s="46">
        <v>95</v>
      </c>
      <c r="F125" s="47">
        <f>(D125+E125)/2</f>
        <v>97.5</v>
      </c>
      <c r="G125" s="45">
        <v>100</v>
      </c>
      <c r="H125" s="46">
        <v>100</v>
      </c>
      <c r="I125" s="46">
        <v>100</v>
      </c>
      <c r="J125" s="48">
        <v>100</v>
      </c>
      <c r="K125" s="50"/>
      <c r="L125" s="47">
        <f t="shared" si="16"/>
        <v>100</v>
      </c>
      <c r="M125" s="45">
        <v>90</v>
      </c>
      <c r="N125" s="50">
        <v>92</v>
      </c>
      <c r="O125" s="47">
        <f t="shared" si="21"/>
        <v>91</v>
      </c>
      <c r="P125" s="46">
        <v>87</v>
      </c>
      <c r="Q125" s="50">
        <v>90</v>
      </c>
      <c r="R125" s="47">
        <f>(P125+Q125)/2</f>
        <v>88.5</v>
      </c>
      <c r="S125" s="41">
        <f t="shared" si="23"/>
        <v>96</v>
      </c>
      <c r="T125" s="40" t="s">
        <v>66</v>
      </c>
    </row>
    <row r="126" spans="1:20">
      <c r="A126" s="13">
        <f t="shared" si="19"/>
        <v>125</v>
      </c>
      <c r="B126" s="1"/>
      <c r="C126" s="12"/>
      <c r="D126" s="15"/>
      <c r="E126" s="16"/>
      <c r="F126" s="17"/>
      <c r="G126" s="15"/>
      <c r="H126" s="16"/>
      <c r="I126" s="16"/>
      <c r="J126" s="18"/>
      <c r="K126" s="19"/>
      <c r="L126" s="17"/>
      <c r="M126" s="15"/>
      <c r="N126" s="20"/>
      <c r="O126" s="17"/>
      <c r="P126" s="15"/>
      <c r="Q126" s="20"/>
      <c r="R126" s="17"/>
      <c r="S126" s="21"/>
      <c r="T126" s="13"/>
    </row>
    <row r="127" spans="1:20" ht="13.5" thickBot="1">
      <c r="A127" s="13">
        <f t="shared" si="19"/>
        <v>126</v>
      </c>
      <c r="B127" s="74"/>
      <c r="C127" s="28"/>
      <c r="D127" s="23"/>
      <c r="E127" s="24"/>
      <c r="F127" s="25"/>
      <c r="G127" s="23"/>
      <c r="H127" s="24"/>
      <c r="I127" s="24"/>
      <c r="J127" s="75"/>
      <c r="K127" s="76"/>
      <c r="L127" s="25"/>
      <c r="M127" s="23"/>
      <c r="N127" s="26"/>
      <c r="O127" s="25"/>
      <c r="P127" s="23"/>
      <c r="Q127" s="26"/>
      <c r="R127" s="25"/>
      <c r="S127" s="27"/>
      <c r="T127" s="77"/>
    </row>
    <row r="128" spans="1:20" ht="15">
      <c r="A128" s="13">
        <f t="shared" si="19"/>
        <v>127</v>
      </c>
      <c r="B128" s="29"/>
      <c r="C128" s="78"/>
      <c r="D128" s="79"/>
      <c r="E128" s="80"/>
      <c r="F128" s="81"/>
      <c r="G128" s="79"/>
      <c r="H128" s="80"/>
      <c r="I128" s="80"/>
      <c r="J128" s="82"/>
      <c r="K128" s="83"/>
      <c r="L128" s="81"/>
      <c r="M128" s="79"/>
      <c r="N128" s="83"/>
      <c r="O128" s="81"/>
      <c r="P128" s="79"/>
      <c r="Q128" s="84"/>
      <c r="R128" s="81"/>
      <c r="S128" s="85"/>
      <c r="T128" s="86"/>
    </row>
    <row r="129" spans="1:20" ht="15">
      <c r="A129" s="14">
        <f t="shared" si="19"/>
        <v>128</v>
      </c>
      <c r="B129" s="39"/>
      <c r="C129" s="30"/>
      <c r="D129" s="31"/>
      <c r="E129" s="32"/>
      <c r="F129" s="33"/>
      <c r="G129" s="31"/>
      <c r="H129" s="32"/>
      <c r="I129" s="32"/>
      <c r="J129" s="34"/>
      <c r="K129" s="35"/>
      <c r="L129" s="33"/>
      <c r="M129" s="31"/>
      <c r="N129" s="35"/>
      <c r="O129" s="33"/>
      <c r="P129" s="31"/>
      <c r="Q129" s="36"/>
      <c r="R129" s="33"/>
      <c r="S129" s="37"/>
      <c r="T129" s="38"/>
    </row>
    <row r="130" spans="1:20" ht="15">
      <c r="A130" s="13">
        <f t="shared" si="19"/>
        <v>129</v>
      </c>
      <c r="B130" s="39"/>
      <c r="C130" s="30"/>
      <c r="D130" s="31"/>
      <c r="E130" s="32"/>
      <c r="F130" s="33"/>
      <c r="G130" s="31"/>
      <c r="H130" s="32"/>
      <c r="I130" s="32"/>
      <c r="J130" s="34"/>
      <c r="K130" s="35"/>
      <c r="L130" s="33"/>
      <c r="M130" s="31"/>
      <c r="N130" s="35"/>
      <c r="O130" s="33"/>
      <c r="P130" s="31"/>
      <c r="Q130" s="36"/>
      <c r="R130" s="33"/>
      <c r="S130" s="37"/>
      <c r="T130" s="38"/>
    </row>
    <row r="131" spans="1:20" ht="15">
      <c r="A131" s="13">
        <f t="shared" si="19"/>
        <v>130</v>
      </c>
      <c r="B131" s="39"/>
      <c r="C131" s="30"/>
      <c r="D131" s="31"/>
      <c r="E131" s="32"/>
      <c r="F131" s="33"/>
      <c r="G131" s="31"/>
      <c r="H131" s="32"/>
      <c r="I131" s="32"/>
      <c r="J131" s="34"/>
      <c r="K131" s="35"/>
      <c r="L131" s="33"/>
      <c r="M131" s="31"/>
      <c r="N131" s="35"/>
      <c r="O131" s="33"/>
      <c r="P131" s="31"/>
      <c r="Q131" s="36"/>
      <c r="R131" s="33"/>
      <c r="S131" s="37"/>
      <c r="T131" s="38"/>
    </row>
    <row r="132" spans="1:20" ht="15">
      <c r="A132" s="14">
        <f t="shared" si="19"/>
        <v>131</v>
      </c>
      <c r="B132" s="39"/>
      <c r="C132" s="30"/>
      <c r="D132" s="31"/>
      <c r="E132" s="32"/>
      <c r="F132" s="33"/>
      <c r="G132" s="31"/>
      <c r="H132" s="32"/>
      <c r="I132" s="32"/>
      <c r="J132" s="34"/>
      <c r="K132" s="35"/>
      <c r="L132" s="33"/>
      <c r="M132" s="31"/>
      <c r="N132" s="35"/>
      <c r="O132" s="33"/>
      <c r="P132" s="31"/>
      <c r="Q132" s="36"/>
      <c r="R132" s="33"/>
      <c r="S132" s="37"/>
      <c r="T132" s="38"/>
    </row>
    <row r="133" spans="1:20" ht="15">
      <c r="A133" s="13">
        <f t="shared" si="19"/>
        <v>132</v>
      </c>
      <c r="B133" s="39"/>
      <c r="C133" s="30"/>
      <c r="D133" s="31"/>
      <c r="E133" s="32"/>
      <c r="F133" s="33"/>
      <c r="G133" s="31"/>
      <c r="H133" s="32"/>
      <c r="I133" s="32"/>
      <c r="J133" s="34"/>
      <c r="K133" s="35"/>
      <c r="L133" s="33"/>
      <c r="M133" s="31"/>
      <c r="N133" s="35"/>
      <c r="O133" s="33"/>
      <c r="P133" s="31"/>
      <c r="Q133" s="36"/>
      <c r="R133" s="33"/>
      <c r="S133" s="37"/>
      <c r="T133" s="38"/>
    </row>
    <row r="134" spans="1:20" ht="15">
      <c r="A134" s="13">
        <f t="shared" si="19"/>
        <v>133</v>
      </c>
      <c r="B134" s="39"/>
      <c r="C134" s="30"/>
      <c r="D134" s="31"/>
      <c r="E134" s="32"/>
      <c r="F134" s="33"/>
      <c r="G134" s="31"/>
      <c r="H134" s="32"/>
      <c r="I134" s="32"/>
      <c r="J134" s="34"/>
      <c r="K134" s="35"/>
      <c r="L134" s="33"/>
      <c r="M134" s="31"/>
      <c r="N134" s="35"/>
      <c r="O134" s="33"/>
      <c r="P134" s="31"/>
      <c r="Q134" s="36"/>
      <c r="R134" s="33"/>
      <c r="S134" s="37"/>
      <c r="T134" s="38"/>
    </row>
    <row r="135" spans="1:20" ht="15">
      <c r="A135" s="22">
        <f t="shared" si="19"/>
        <v>134</v>
      </c>
      <c r="B135" s="39"/>
      <c r="C135" s="30"/>
      <c r="D135" s="31"/>
      <c r="E135" s="32"/>
      <c r="F135" s="33"/>
      <c r="G135" s="31"/>
      <c r="H135" s="32"/>
      <c r="I135" s="32"/>
      <c r="J135" s="34"/>
      <c r="K135" s="35"/>
      <c r="L135" s="33"/>
      <c r="M135" s="31"/>
      <c r="N135" s="35"/>
      <c r="O135" s="33"/>
      <c r="P135" s="31"/>
      <c r="Q135" s="36"/>
      <c r="R135" s="33"/>
      <c r="S135" s="37"/>
      <c r="T135" s="38"/>
    </row>
  </sheetData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r:id="rId1"/>
  <headerFooter alignWithMargins="0">
    <oddHeader>&amp;LUNIVERSIDAD DEL BIO BIO
Departamento de Física
Laboratorio de Física II&amp;C
Ing. Civil - Ing. Ejecución
Código: 230005 - 230014
&amp;RPRIMER  SEMESTRE  2008</oddHeader>
    <oddFooter>&amp;RROG</oddFooter>
  </headerFooter>
  <ignoredErrors>
    <ignoredError sqref="C60 C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</vt:lpstr>
      <vt:lpstr>FINAL!Títulos_a_imprimir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2008-12-24T14:17:06Z</cp:lastPrinted>
  <dcterms:created xsi:type="dcterms:W3CDTF">2002-06-18T13:56:57Z</dcterms:created>
  <dcterms:modified xsi:type="dcterms:W3CDTF">2008-12-24T15:39:27Z</dcterms:modified>
</cp:coreProperties>
</file>